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e\D\отчетность 2010-2018\план факт 2018\Минтранс\1 квартал 2018\"/>
    </mc:Choice>
  </mc:AlternateContent>
  <xr:revisionPtr revIDLastSave="0" documentId="13_ncr:1_{624A2CD0-81B7-46EA-AB98-555C0A517767}" xr6:coauthVersionLast="28" xr6:coauthVersionMax="28" xr10:uidLastSave="{00000000-0000-0000-0000-000000000000}"/>
  <bookViews>
    <workbookView xWindow="0" yWindow="0" windowWidth="16380" windowHeight="8190" tabRatio="500" xr2:uid="{00000000-000D-0000-FFFF-FFFF00000000}"/>
  </bookViews>
  <sheets>
    <sheet name="11 Квартал финансирование" sheetId="1" r:id="rId1"/>
  </sheets>
  <definedNames>
    <definedName name="Print_Titles_0" localSheetId="0">'11 Квартал финансирование'!$15:$18</definedName>
    <definedName name="_xlnm.Print_Titles" localSheetId="0">'11 Квартал финансирование'!$15:$18</definedName>
    <definedName name="_xlnm.Print_Area" localSheetId="0">'11 Квартал финансирование'!$A$1:$V$77</definedName>
  </definedNames>
  <calcPr calcId="171027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7" i="1" l="1"/>
  <c r="J47" i="1"/>
  <c r="K47" i="1"/>
  <c r="L47" i="1"/>
  <c r="L22" i="1" s="1"/>
  <c r="N47" i="1"/>
  <c r="O47" i="1"/>
  <c r="Q47" i="1"/>
  <c r="R47" i="1"/>
  <c r="S47" i="1"/>
  <c r="T47" i="1"/>
  <c r="U47" i="1"/>
  <c r="V47" i="1"/>
  <c r="V22" i="1" s="1"/>
  <c r="H47" i="1"/>
  <c r="H22" i="1"/>
  <c r="K77" i="1"/>
  <c r="K74" i="1"/>
  <c r="G50" i="1"/>
  <c r="I52" i="1"/>
  <c r="J52" i="1"/>
  <c r="K52" i="1"/>
  <c r="L52" i="1"/>
  <c r="H52" i="1"/>
  <c r="I51" i="1"/>
  <c r="J51" i="1"/>
  <c r="K51" i="1"/>
  <c r="L51" i="1"/>
  <c r="H51" i="1"/>
  <c r="K30" i="1"/>
  <c r="K31" i="1"/>
  <c r="L33" i="1"/>
  <c r="L35" i="1"/>
  <c r="P49" i="1"/>
  <c r="P47" i="1" s="1"/>
  <c r="I22" i="1"/>
  <c r="J22" i="1"/>
  <c r="N22" i="1"/>
  <c r="O22" i="1"/>
  <c r="Q22" i="1"/>
  <c r="S22" i="1"/>
  <c r="T22" i="1"/>
  <c r="D22" i="1"/>
  <c r="E22" i="1"/>
  <c r="D47" i="1"/>
  <c r="E47" i="1"/>
  <c r="V76" i="1"/>
  <c r="U76" i="1"/>
  <c r="T76" i="1"/>
  <c r="S76" i="1"/>
  <c r="R76" i="1"/>
  <c r="Q76" i="1"/>
  <c r="P76" i="1"/>
  <c r="O76" i="1"/>
  <c r="N76" i="1"/>
  <c r="L76" i="1"/>
  <c r="K76" i="1"/>
  <c r="J76" i="1"/>
  <c r="I76" i="1"/>
  <c r="G76" i="1"/>
  <c r="F76" i="1"/>
  <c r="E76" i="1"/>
  <c r="D76" i="1"/>
  <c r="C76" i="1" s="1"/>
  <c r="V73" i="1"/>
  <c r="U73" i="1"/>
  <c r="T73" i="1"/>
  <c r="S73" i="1"/>
  <c r="Q73" i="1"/>
  <c r="P73" i="1"/>
  <c r="O73" i="1"/>
  <c r="N73" i="1"/>
  <c r="L73" i="1"/>
  <c r="J73" i="1"/>
  <c r="I73" i="1"/>
  <c r="G73" i="1"/>
  <c r="F73" i="1"/>
  <c r="E73" i="1"/>
  <c r="D73" i="1"/>
  <c r="D49" i="1"/>
  <c r="E49" i="1"/>
  <c r="F49" i="1"/>
  <c r="F47" i="1" s="1"/>
  <c r="F22" i="1" s="1"/>
  <c r="G51" i="1"/>
  <c r="C51" i="1" s="1"/>
  <c r="G52" i="1"/>
  <c r="C52" i="1" s="1"/>
  <c r="M77" i="1" l="1"/>
  <c r="M76" i="1" s="1"/>
  <c r="L77" i="1"/>
  <c r="K26" i="1"/>
  <c r="J77" i="1"/>
  <c r="I77" i="1"/>
  <c r="C77" i="1"/>
  <c r="V26" i="1"/>
  <c r="T26" i="1"/>
  <c r="J26" i="1" s="1"/>
  <c r="S26" i="1"/>
  <c r="I26" i="1" s="1"/>
  <c r="R26" i="1"/>
  <c r="Q26" i="1"/>
  <c r="P26" i="1"/>
  <c r="O26" i="1"/>
  <c r="N26" i="1"/>
  <c r="L26" i="1"/>
  <c r="G26" i="1"/>
  <c r="E26" i="1"/>
  <c r="R74" i="1"/>
  <c r="M74" i="1"/>
  <c r="C74" i="1"/>
  <c r="C73" i="1" s="1"/>
  <c r="F24" i="1"/>
  <c r="E24" i="1"/>
  <c r="D24" i="1"/>
  <c r="R53" i="1"/>
  <c r="H53" i="1" s="1"/>
  <c r="M53" i="1"/>
  <c r="L53" i="1"/>
  <c r="K53" i="1"/>
  <c r="J53" i="1"/>
  <c r="I53" i="1"/>
  <c r="C53" i="1"/>
  <c r="R50" i="1"/>
  <c r="C50" i="1" s="1"/>
  <c r="M50" i="1"/>
  <c r="L50" i="1"/>
  <c r="K50" i="1"/>
  <c r="J50" i="1"/>
  <c r="I50" i="1"/>
  <c r="H50" i="1"/>
  <c r="V49" i="1"/>
  <c r="L49" i="1" s="1"/>
  <c r="U49" i="1"/>
  <c r="K49" i="1" s="1"/>
  <c r="T49" i="1"/>
  <c r="J49" i="1" s="1"/>
  <c r="S49" i="1"/>
  <c r="I49" i="1" s="1"/>
  <c r="R49" i="1"/>
  <c r="H49" i="1" s="1"/>
  <c r="Q49" i="1"/>
  <c r="P22" i="1"/>
  <c r="O49" i="1"/>
  <c r="N49" i="1"/>
  <c r="R35" i="1"/>
  <c r="R34" i="1" s="1"/>
  <c r="H35" i="1"/>
  <c r="H34" i="1" s="1"/>
  <c r="V34" i="1"/>
  <c r="U34" i="1"/>
  <c r="Q34" i="1"/>
  <c r="P34" i="1"/>
  <c r="O34" i="1"/>
  <c r="N34" i="1"/>
  <c r="M34" i="1"/>
  <c r="K34" i="1"/>
  <c r="G34" i="1"/>
  <c r="F34" i="1"/>
  <c r="E34" i="1"/>
  <c r="D34" i="1"/>
  <c r="C34" i="1"/>
  <c r="R33" i="1"/>
  <c r="H33" i="1"/>
  <c r="H32" i="1" s="1"/>
  <c r="V32" i="1"/>
  <c r="U32" i="1"/>
  <c r="R32" i="1"/>
  <c r="Q32" i="1"/>
  <c r="P32" i="1"/>
  <c r="O32" i="1"/>
  <c r="N32" i="1"/>
  <c r="M32" i="1"/>
  <c r="K32" i="1"/>
  <c r="J32" i="1"/>
  <c r="I32" i="1"/>
  <c r="G32" i="1"/>
  <c r="F32" i="1"/>
  <c r="E32" i="1"/>
  <c r="D32" i="1"/>
  <c r="C32" i="1"/>
  <c r="R31" i="1"/>
  <c r="M31" i="1"/>
  <c r="L31" i="1"/>
  <c r="J31" i="1"/>
  <c r="I31" i="1"/>
  <c r="H31" i="1"/>
  <c r="C31" i="1"/>
  <c r="R30" i="1"/>
  <c r="R29" i="1" s="1"/>
  <c r="M30" i="1"/>
  <c r="M29" i="1" s="1"/>
  <c r="H30" i="1"/>
  <c r="H29" i="1" s="1"/>
  <c r="J30" i="1"/>
  <c r="I30" i="1"/>
  <c r="C30" i="1"/>
  <c r="V29" i="1"/>
  <c r="L29" i="1" s="1"/>
  <c r="U29" i="1"/>
  <c r="T29" i="1"/>
  <c r="J29" i="1" s="1"/>
  <c r="S29" i="1"/>
  <c r="Q29" i="1"/>
  <c r="Q21" i="1" s="1"/>
  <c r="P29" i="1"/>
  <c r="P28" i="1" s="1"/>
  <c r="O29" i="1"/>
  <c r="O21" i="1" s="1"/>
  <c r="N29" i="1"/>
  <c r="I29" i="1"/>
  <c r="G29" i="1"/>
  <c r="G21" i="1" s="1"/>
  <c r="F29" i="1"/>
  <c r="F28" i="1" s="1"/>
  <c r="E29" i="1"/>
  <c r="E21" i="1" s="1"/>
  <c r="D29" i="1"/>
  <c r="D28" i="1" s="1"/>
  <c r="C29" i="1"/>
  <c r="C21" i="1" s="1"/>
  <c r="S28" i="1"/>
  <c r="S27" i="1" s="1"/>
  <c r="S21" i="1" s="1"/>
  <c r="N28" i="1"/>
  <c r="E28" i="1"/>
  <c r="Q27" i="1"/>
  <c r="O27" i="1"/>
  <c r="N27" i="1"/>
  <c r="E27" i="1"/>
  <c r="U26" i="1"/>
  <c r="M26" i="1"/>
  <c r="F26" i="1"/>
  <c r="D26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V24" i="1"/>
  <c r="U24" i="1"/>
  <c r="T24" i="1"/>
  <c r="J24" i="1" s="1"/>
  <c r="S24" i="1"/>
  <c r="I24" i="1" s="1"/>
  <c r="Q24" i="1"/>
  <c r="P24" i="1"/>
  <c r="O24" i="1"/>
  <c r="N24" i="1"/>
  <c r="L24" i="1"/>
  <c r="G24" i="1"/>
  <c r="V23" i="1"/>
  <c r="U23" i="1"/>
  <c r="T23" i="1"/>
  <c r="S23" i="1"/>
  <c r="R23" i="1"/>
  <c r="Q23" i="1"/>
  <c r="P23" i="1"/>
  <c r="O23" i="1"/>
  <c r="N23" i="1"/>
  <c r="M23" i="1"/>
  <c r="L23" i="1"/>
  <c r="K23" i="1"/>
  <c r="H23" i="1" s="1"/>
  <c r="J23" i="1"/>
  <c r="I23" i="1"/>
  <c r="P21" i="1"/>
  <c r="N21" i="1"/>
  <c r="B19" i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M49" i="1" l="1"/>
  <c r="M47" i="1" s="1"/>
  <c r="M22" i="1" s="1"/>
  <c r="R28" i="1"/>
  <c r="R27" i="1" s="1"/>
  <c r="R21" i="1" s="1"/>
  <c r="U28" i="1"/>
  <c r="U27" i="1" s="1"/>
  <c r="U21" i="1" s="1"/>
  <c r="M21" i="1"/>
  <c r="M27" i="1"/>
  <c r="P27" i="1"/>
  <c r="H74" i="1"/>
  <c r="H73" i="1" s="1"/>
  <c r="K73" i="1"/>
  <c r="K24" i="1" s="1"/>
  <c r="H24" i="1" s="1"/>
  <c r="R73" i="1"/>
  <c r="R24" i="1" s="1"/>
  <c r="C27" i="1"/>
  <c r="G27" i="1"/>
  <c r="C28" i="1"/>
  <c r="G28" i="1"/>
  <c r="I28" i="1"/>
  <c r="I27" i="1" s="1"/>
  <c r="C49" i="1"/>
  <c r="C47" i="1" s="1"/>
  <c r="C22" i="1" s="1"/>
  <c r="M24" i="1"/>
  <c r="M73" i="1"/>
  <c r="H77" i="1"/>
  <c r="H76" i="1" s="1"/>
  <c r="F21" i="1"/>
  <c r="K29" i="1"/>
  <c r="K28" i="1" s="1"/>
  <c r="K27" i="1" s="1"/>
  <c r="K21" i="1" s="1"/>
  <c r="P20" i="1"/>
  <c r="H26" i="1"/>
  <c r="H28" i="1"/>
  <c r="H27" i="1" s="1"/>
  <c r="N20" i="1"/>
  <c r="D21" i="1"/>
  <c r="D20" i="1" s="1"/>
  <c r="D27" i="1"/>
  <c r="F27" i="1"/>
  <c r="M28" i="1"/>
  <c r="O28" i="1"/>
  <c r="Q28" i="1"/>
  <c r="T28" i="1"/>
  <c r="T27" i="1" s="1"/>
  <c r="T21" i="1" s="1"/>
  <c r="L32" i="1"/>
  <c r="V28" i="1"/>
  <c r="V27" i="1" s="1"/>
  <c r="V21" i="1" s="1"/>
  <c r="V20" i="1" s="1"/>
  <c r="L34" i="1"/>
  <c r="O20" i="1"/>
  <c r="Q20" i="1"/>
  <c r="R22" i="1"/>
  <c r="C24" i="1"/>
  <c r="C26" i="1"/>
  <c r="F20" i="1"/>
  <c r="K22" i="1"/>
  <c r="J28" i="1"/>
  <c r="J27" i="1" s="1"/>
  <c r="I21" i="1"/>
  <c r="E20" i="1"/>
  <c r="G49" i="1"/>
  <c r="M20" i="1" l="1"/>
  <c r="G47" i="1"/>
  <c r="G22" i="1" s="1"/>
  <c r="G20" i="1" s="1"/>
  <c r="U22" i="1"/>
  <c r="U20" i="1" s="1"/>
  <c r="R20" i="1"/>
  <c r="I20" i="1"/>
  <c r="J21" i="1"/>
  <c r="J20" i="1" s="1"/>
  <c r="T20" i="1"/>
  <c r="S20" i="1"/>
  <c r="L28" i="1"/>
  <c r="L27" i="1" s="1"/>
  <c r="L21" i="1" s="1"/>
  <c r="C20" i="1"/>
  <c r="K20" i="1"/>
  <c r="L20" i="1" l="1"/>
  <c r="H20" i="1" s="1"/>
  <c r="H21" i="1"/>
</calcChain>
</file>

<file path=xl/sharedStrings.xml><?xml version="1.0" encoding="utf-8"?>
<sst xmlns="http://schemas.openxmlformats.org/spreadsheetml/2006/main" count="796" uniqueCount="128">
  <si>
    <t>Приложение  № 11</t>
  </si>
  <si>
    <t>к приказу Минэнерго России</t>
  </si>
  <si>
    <t>от «__» _____ 2016 г. №___</t>
  </si>
  <si>
    <t xml:space="preserve">об исполнении инвестиционной программы </t>
  </si>
  <si>
    <t xml:space="preserve">                                                                                                                                                            АО "Улан-Удэ Энерго"                                                                                                                                                             </t>
  </si>
  <si>
    <t xml:space="preserve">         фирменное наименование субъекта электроэнергетики</t>
  </si>
  <si>
    <r>
      <rPr>
        <b/>
        <sz val="14"/>
        <color rgb="FF000000"/>
        <rFont val="Times New Roman"/>
        <family val="1"/>
        <charset val="204"/>
      </rPr>
      <t xml:space="preserve">на период </t>
    </r>
    <r>
      <rPr>
        <b/>
        <u/>
        <sz val="14"/>
        <color rgb="FF000000"/>
        <rFont val="Times New Roman"/>
        <family val="1"/>
        <charset val="204"/>
      </rPr>
      <t xml:space="preserve">                                    2016-2019гг                                           _</t>
    </r>
  </si>
  <si>
    <t xml:space="preserve">                        период реализации инвестиционной программы</t>
  </si>
  <si>
    <t xml:space="preserve">Раздел 2. Отчет об исполнении плана финансирования в разрезе источников финансирования </t>
  </si>
  <si>
    <t>№ пп</t>
  </si>
  <si>
    <t xml:space="preserve"> Наименование инвестиционного проекта (группы инвестиционных проектов)</t>
  </si>
  <si>
    <t>Объем финансирования, млн рублей (с НДС)</t>
  </si>
  <si>
    <t>Всего</t>
  </si>
  <si>
    <t>Отчетный квартал</t>
  </si>
  <si>
    <t>План</t>
  </si>
  <si>
    <t>Факт</t>
  </si>
  <si>
    <t>Общий плановый объем финансирования, в том числе за счет:</t>
  </si>
  <si>
    <t>федерального бюджета</t>
  </si>
  <si>
    <t>бюджетов субъектов Российской Федерации</t>
  </si>
  <si>
    <t>средств, полученных от оказания услуг по регулируемым государством ценам (тарифам)</t>
  </si>
  <si>
    <t>иных источников финансирования</t>
  </si>
  <si>
    <t>Общий фактический объем финансирования, в том числе за счет:</t>
  </si>
  <si>
    <t>0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</si>
  <si>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</si>
  <si>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</si>
  <si>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</si>
  <si>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</si>
  <si>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</si>
  <si>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</si>
  <si>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</si>
  <si>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</si>
  <si>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</si>
  <si>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</si>
  <si>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</si>
  <si>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</si>
  <si>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</si>
  <si>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</si>
  <si>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</si>
  <si>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</si>
  <si>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</si>
  <si>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</si>
  <si>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</si>
  <si>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включительно
(новое строительство)</t>
  </si>
  <si>
    <t>Технологическое присоединение энергопринимающих устройств потребителей максимальной мощностью до 15 кВт включительно
(реконструкция)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</si>
  <si>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</si>
  <si>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</si>
  <si>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</t>
  </si>
  <si>
    <t>нд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</si>
  <si>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</si>
  <si>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</si>
  <si>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энергопринимающих устройств потребителей свыше 150 кВт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</si>
  <si>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</si>
  <si>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</si>
  <si>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</si>
  <si>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</si>
  <si>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</si>
  <si>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</si>
  <si>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</si>
  <si>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</si>
  <si>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</si>
  <si>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</si>
  <si>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</si>
  <si>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</si>
  <si>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</si>
  <si>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</si>
  <si>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</si>
  <si>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</si>
  <si>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</si>
  <si>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</si>
  <si>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</si>
  <si>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</si>
  <si>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</si>
  <si>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</si>
  <si>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</si>
  <si>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</si>
  <si>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</si>
  <si>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Реконструкция ПС 35/6 кВ "Центральная" ( 1 очередь строительства)</t>
  </si>
  <si>
    <t>Оперативная блокировка на ПС 35 кВ (Сосновая, КТП-1 , Горсад -2017г. )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</si>
  <si>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</si>
  <si>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</si>
  <si>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</si>
  <si>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</si>
  <si>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</si>
  <si>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</si>
  <si>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</si>
  <si>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</si>
  <si>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</si>
  <si>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</si>
  <si>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</si>
  <si>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</si>
  <si>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</si>
  <si>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</si>
  <si>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</si>
  <si>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</si>
  <si>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</si>
  <si>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</si>
  <si>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</si>
  <si>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</si>
  <si>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</si>
  <si>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</si>
  <si>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</si>
  <si>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</si>
  <si>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</si>
  <si>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</si>
  <si>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</si>
  <si>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</si>
  <si>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</si>
  <si>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</si>
  <si>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</si>
  <si>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</si>
  <si>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</si>
  <si>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</si>
  <si>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</si>
  <si>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</si>
  <si>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</si>
  <si>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</si>
  <si>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</si>
  <si>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</si>
  <si>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</si>
  <si>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</si>
  <si>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</si>
  <si>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</si>
  <si>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Год раскрытия информации: 2018 год</t>
  </si>
  <si>
    <t>Отчет за 1 квартал года 2018г.</t>
  </si>
  <si>
    <t>Реконструкция  ПС 35/6 кВ "Дивизионная "( замена выключателей 35 кВ, замена выклчателей 6 кВ, замена защиты трансформаторов 35/6 кВ  и отходящих линий, установка трансформаторов )</t>
  </si>
  <si>
    <t>Реконструкция  ПС 35/6 кВ "Дивизионная "(приобретение  трансформаторов 2х6300 кВА)</t>
  </si>
  <si>
    <t xml:space="preserve">Строительство ВЛЗ от ПС "БВС" ф.9 </t>
  </si>
  <si>
    <t>Оформление земельных участков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</si>
</sst>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9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D7E4BD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C3D69B"/>
        <bgColor rgb="FFD7E4BD"/>
      </patternFill>
    </fill>
    <fill>
      <patternFill patternType="solid">
        <fgColor rgb="FFFFC000"/>
        <bgColor rgb="FFFF99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0" xfId="0" applyFont="1" applyFill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2" borderId="2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1" fillId="0" borderId="2" xfId="0" applyFont="1" applyBorder="1"/>
    <xf numFmtId="164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" fontId="8" fillId="2" borderId="2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/>
    <xf numFmtId="49" fontId="1" fillId="2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/>
    </xf>
    <xf numFmtId="0" fontId="1" fillId="5" borderId="0" xfId="0" applyFont="1" applyFill="1"/>
    <xf numFmtId="49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/>
    </xf>
    <xf numFmtId="0" fontId="1" fillId="6" borderId="0" xfId="0" applyFont="1" applyFill="1"/>
    <xf numFmtId="164" fontId="1" fillId="5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left" wrapText="1"/>
    </xf>
    <xf numFmtId="1" fontId="1" fillId="5" borderId="2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65" fontId="1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" fontId="8" fillId="0" borderId="2" xfId="0" applyNumberFormat="1" applyFont="1" applyBorder="1" applyAlignment="1">
      <alignment horizontal="center" wrapText="1"/>
    </xf>
    <xf numFmtId="164" fontId="8" fillId="0" borderId="2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504D"/>
    <pageSetUpPr fitToPage="1"/>
  </sheetPr>
  <dimension ref="A1:AMK77"/>
  <sheetViews>
    <sheetView tabSelected="1" view="pageBreakPreview" topLeftCell="A18" zoomScale="70" zoomScaleNormal="60" zoomScalePageLayoutView="70" workbookViewId="0">
      <selection activeCell="T29" sqref="T29"/>
    </sheetView>
  </sheetViews>
  <sheetFormatPr defaultRowHeight="15.75" x14ac:dyDescent="0.25"/>
  <cols>
    <col min="1" max="1" width="9" style="1" customWidth="1"/>
    <col min="2" max="2" width="37.25" style="1" customWidth="1"/>
    <col min="3" max="3" width="15" style="1" customWidth="1"/>
    <col min="4" max="4" width="10.375" style="1" customWidth="1"/>
    <col min="5" max="5" width="12.75" style="1" customWidth="1"/>
    <col min="6" max="6" width="10.625" style="1" customWidth="1"/>
    <col min="7" max="7" width="11.5" style="1" customWidth="1"/>
    <col min="8" max="8" width="14.375" style="1" customWidth="1"/>
    <col min="9" max="9" width="7.75" style="1" customWidth="1"/>
    <col min="10" max="10" width="7.125" style="1" customWidth="1"/>
    <col min="11" max="11" width="12.75" style="1" customWidth="1"/>
    <col min="12" max="12" width="9.125" style="1" customWidth="1"/>
    <col min="13" max="13" width="8.5" style="1" customWidth="1"/>
    <col min="14" max="14" width="9.125" style="1" customWidth="1"/>
    <col min="15" max="15" width="7.875" style="1" customWidth="1"/>
    <col min="16" max="16" width="10.625" style="1" customWidth="1"/>
    <col min="17" max="18" width="13.125" style="1" customWidth="1"/>
    <col min="19" max="19" width="12.75" style="1" customWidth="1"/>
    <col min="20" max="20" width="10.875" style="1" customWidth="1"/>
    <col min="21" max="21" width="13.25" style="1" customWidth="1"/>
    <col min="22" max="22" width="10.625" style="1" customWidth="1"/>
    <col min="23" max="23" width="12.125" style="1" customWidth="1"/>
    <col min="24" max="24" width="10.625" style="1" customWidth="1"/>
    <col min="25" max="25" width="22.75" style="1" customWidth="1"/>
    <col min="26" max="63" width="10.625" style="1" customWidth="1"/>
    <col min="64" max="64" width="12.125" style="1" customWidth="1"/>
    <col min="65" max="65" width="11.5" style="1" customWidth="1"/>
    <col min="66" max="66" width="14.125" style="1" customWidth="1"/>
    <col min="67" max="67" width="15.125" style="1" customWidth="1"/>
    <col min="68" max="68" width="13" style="1" customWidth="1"/>
    <col min="69" max="69" width="11.75" style="1" customWidth="1"/>
    <col min="70" max="70" width="17.5" style="1" customWidth="1"/>
    <col min="71" max="1025" width="9" style="1" customWidth="1"/>
  </cols>
  <sheetData>
    <row r="1" spans="1:22" ht="18.75" x14ac:dyDescent="0.25">
      <c r="V1" s="2" t="s">
        <v>0</v>
      </c>
    </row>
    <row r="2" spans="1:22" ht="18.75" x14ac:dyDescent="0.3">
      <c r="V2" s="3" t="s">
        <v>1</v>
      </c>
    </row>
    <row r="3" spans="1:22" ht="18.75" x14ac:dyDescent="0.3">
      <c r="V3" s="3" t="s">
        <v>2</v>
      </c>
    </row>
    <row r="4" spans="1:22" ht="18.75" x14ac:dyDescent="0.3">
      <c r="A4" s="69" t="s">
        <v>122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22" ht="18.75" x14ac:dyDescent="0.3">
      <c r="V5" s="3"/>
    </row>
    <row r="6" spans="1:22" ht="17.45" customHeight="1" x14ac:dyDescent="0.3">
      <c r="A6" s="70" t="s">
        <v>123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22" ht="18.75" customHeight="1" x14ac:dyDescent="0.3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</row>
    <row r="8" spans="1:22" ht="18.75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20.25" x14ac:dyDescent="0.25">
      <c r="A9" s="71" t="s">
        <v>4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x14ac:dyDescent="0.25">
      <c r="A10" s="66" t="s">
        <v>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1:22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8.75" x14ac:dyDescent="0.25">
      <c r="A12" s="65" t="s">
        <v>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</row>
    <row r="13" spans="1:22" x14ac:dyDescent="0.25">
      <c r="A13" s="66" t="s">
        <v>7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ht="24" customHeight="1" x14ac:dyDescent="0.25">
      <c r="A14" s="67" t="s">
        <v>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81" customHeight="1" x14ac:dyDescent="0.25">
      <c r="A15" s="68" t="s">
        <v>9</v>
      </c>
      <c r="B15" s="68" t="s">
        <v>10</v>
      </c>
      <c r="C15" s="68" t="s">
        <v>11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1:22" ht="42.75" customHeight="1" x14ac:dyDescent="0.25">
      <c r="A16" s="68"/>
      <c r="B16" s="68"/>
      <c r="C16" s="68" t="s">
        <v>12</v>
      </c>
      <c r="D16" s="68"/>
      <c r="E16" s="68"/>
      <c r="F16" s="68"/>
      <c r="G16" s="68"/>
      <c r="H16" s="68"/>
      <c r="I16" s="68"/>
      <c r="J16" s="68"/>
      <c r="K16" s="68"/>
      <c r="L16" s="68"/>
      <c r="M16" s="68" t="s">
        <v>13</v>
      </c>
      <c r="N16" s="68"/>
      <c r="O16" s="68"/>
      <c r="P16" s="68"/>
      <c r="Q16" s="68"/>
      <c r="R16" s="68"/>
      <c r="S16" s="68"/>
      <c r="T16" s="68"/>
      <c r="U16" s="68"/>
      <c r="V16" s="68"/>
    </row>
    <row r="17" spans="1:22" ht="42.75" customHeight="1" x14ac:dyDescent="0.25">
      <c r="A17" s="68"/>
      <c r="B17" s="68"/>
      <c r="C17" s="68" t="s">
        <v>14</v>
      </c>
      <c r="D17" s="68"/>
      <c r="E17" s="68"/>
      <c r="F17" s="68"/>
      <c r="G17" s="68"/>
      <c r="H17" s="68" t="s">
        <v>15</v>
      </c>
      <c r="I17" s="68"/>
      <c r="J17" s="68"/>
      <c r="K17" s="68"/>
      <c r="L17" s="68"/>
      <c r="M17" s="68" t="s">
        <v>14</v>
      </c>
      <c r="N17" s="68"/>
      <c r="O17" s="68"/>
      <c r="P17" s="68"/>
      <c r="Q17" s="68"/>
      <c r="R17" s="68" t="s">
        <v>15</v>
      </c>
      <c r="S17" s="68"/>
      <c r="T17" s="68"/>
      <c r="U17" s="68"/>
      <c r="V17" s="68"/>
    </row>
    <row r="18" spans="1:22" ht="184.5" customHeight="1" x14ac:dyDescent="0.25">
      <c r="A18" s="68"/>
      <c r="B18" s="68"/>
      <c r="C18" s="7" t="s">
        <v>16</v>
      </c>
      <c r="D18" s="7" t="s">
        <v>17</v>
      </c>
      <c r="E18" s="7" t="s">
        <v>18</v>
      </c>
      <c r="F18" s="7" t="s">
        <v>19</v>
      </c>
      <c r="G18" s="7" t="s">
        <v>20</v>
      </c>
      <c r="H18" s="7" t="s">
        <v>21</v>
      </c>
      <c r="I18" s="7" t="s">
        <v>17</v>
      </c>
      <c r="J18" s="7" t="s">
        <v>18</v>
      </c>
      <c r="K18" s="7" t="s">
        <v>19</v>
      </c>
      <c r="L18" s="7" t="s">
        <v>20</v>
      </c>
      <c r="M18" s="7" t="s">
        <v>16</v>
      </c>
      <c r="N18" s="7" t="s">
        <v>17</v>
      </c>
      <c r="O18" s="7" t="s">
        <v>18</v>
      </c>
      <c r="P18" s="7" t="s">
        <v>19</v>
      </c>
      <c r="Q18" s="7" t="s">
        <v>20</v>
      </c>
      <c r="R18" s="7" t="s">
        <v>21</v>
      </c>
      <c r="S18" s="7" t="s">
        <v>17</v>
      </c>
      <c r="T18" s="7" t="s">
        <v>18</v>
      </c>
      <c r="U18" s="7" t="s">
        <v>19</v>
      </c>
      <c r="V18" s="7" t="s">
        <v>20</v>
      </c>
    </row>
    <row r="19" spans="1:22" ht="26.25" customHeight="1" x14ac:dyDescent="0.25">
      <c r="A19" s="6">
        <v>1</v>
      </c>
      <c r="B19" s="6">
        <f t="shared" ref="B19:V19" si="0">A19+1</f>
        <v>2</v>
      </c>
      <c r="C19" s="6">
        <f t="shared" si="0"/>
        <v>3</v>
      </c>
      <c r="D19" s="6">
        <f t="shared" si="0"/>
        <v>4</v>
      </c>
      <c r="E19" s="6">
        <f t="shared" si="0"/>
        <v>5</v>
      </c>
      <c r="F19" s="6">
        <f t="shared" si="0"/>
        <v>6</v>
      </c>
      <c r="G19" s="6">
        <f t="shared" si="0"/>
        <v>7</v>
      </c>
      <c r="H19" s="6">
        <f t="shared" si="0"/>
        <v>8</v>
      </c>
      <c r="I19" s="6">
        <f t="shared" si="0"/>
        <v>9</v>
      </c>
      <c r="J19" s="6">
        <f t="shared" si="0"/>
        <v>10</v>
      </c>
      <c r="K19" s="6">
        <f t="shared" si="0"/>
        <v>11</v>
      </c>
      <c r="L19" s="6">
        <f t="shared" si="0"/>
        <v>12</v>
      </c>
      <c r="M19" s="6">
        <f t="shared" si="0"/>
        <v>13</v>
      </c>
      <c r="N19" s="6">
        <f t="shared" si="0"/>
        <v>14</v>
      </c>
      <c r="O19" s="6">
        <f t="shared" si="0"/>
        <v>15</v>
      </c>
      <c r="P19" s="6">
        <f t="shared" si="0"/>
        <v>16</v>
      </c>
      <c r="Q19" s="6">
        <f t="shared" si="0"/>
        <v>17</v>
      </c>
      <c r="R19" s="6">
        <f t="shared" si="0"/>
        <v>18</v>
      </c>
      <c r="S19" s="6">
        <f t="shared" si="0"/>
        <v>19</v>
      </c>
      <c r="T19" s="6">
        <f t="shared" si="0"/>
        <v>20</v>
      </c>
      <c r="U19" s="6">
        <f t="shared" si="0"/>
        <v>21</v>
      </c>
      <c r="V19" s="6">
        <f t="shared" si="0"/>
        <v>22</v>
      </c>
    </row>
    <row r="20" spans="1:22" s="12" customFormat="1" ht="37.5" x14ac:dyDescent="0.25">
      <c r="A20" s="8" t="s">
        <v>22</v>
      </c>
      <c r="B20" s="9" t="s">
        <v>23</v>
      </c>
      <c r="C20" s="11">
        <f>C21+C22+C23+C24+C26</f>
        <v>73.794135720000014</v>
      </c>
      <c r="D20" s="16">
        <f>D21+D22+D23+D24+D26</f>
        <v>0</v>
      </c>
      <c r="E20" s="16">
        <f>E21+E22+E23+E24+E26</f>
        <v>0</v>
      </c>
      <c r="F20" s="11">
        <f>F21+F22+F23+F24+F26</f>
        <v>73.794135720000014</v>
      </c>
      <c r="G20" s="10">
        <f>G21+G22+G23+G24+G26</f>
        <v>0</v>
      </c>
      <c r="H20" s="11">
        <f>K20+L20</f>
        <v>8.0906632800000011</v>
      </c>
      <c r="I20" s="11">
        <f t="shared" ref="I20:V20" si="1">I21+I22+I23+I24+I26</f>
        <v>0</v>
      </c>
      <c r="J20" s="11">
        <f t="shared" si="1"/>
        <v>0</v>
      </c>
      <c r="K20" s="11">
        <f t="shared" si="1"/>
        <v>6.9814455300000002</v>
      </c>
      <c r="L20" s="11">
        <f t="shared" si="1"/>
        <v>1.10921775</v>
      </c>
      <c r="M20" s="11">
        <f t="shared" si="1"/>
        <v>3.2088300000000003</v>
      </c>
      <c r="N20" s="11">
        <f t="shared" si="1"/>
        <v>0</v>
      </c>
      <c r="O20" s="11">
        <f t="shared" si="1"/>
        <v>0</v>
      </c>
      <c r="P20" s="11">
        <f t="shared" si="1"/>
        <v>3.2088300000000003</v>
      </c>
      <c r="Q20" s="11">
        <f t="shared" si="1"/>
        <v>0</v>
      </c>
      <c r="R20" s="11">
        <f t="shared" si="1"/>
        <v>8.0906632800000011</v>
      </c>
      <c r="S20" s="11">
        <f t="shared" si="1"/>
        <v>0</v>
      </c>
      <c r="T20" s="11">
        <f t="shared" si="1"/>
        <v>0</v>
      </c>
      <c r="U20" s="11">
        <f t="shared" si="1"/>
        <v>6.9814455300000002</v>
      </c>
      <c r="V20" s="11">
        <f t="shared" si="1"/>
        <v>1.10921775</v>
      </c>
    </row>
    <row r="21" spans="1:22" s="12" customFormat="1" x14ac:dyDescent="0.25">
      <c r="A21" s="13" t="s">
        <v>24</v>
      </c>
      <c r="B21" s="14" t="s">
        <v>25</v>
      </c>
      <c r="C21" s="15">
        <f>C29</f>
        <v>16.678999999999998</v>
      </c>
      <c r="D21" s="15">
        <f>D29</f>
        <v>0</v>
      </c>
      <c r="E21" s="15">
        <f>E29</f>
        <v>0</v>
      </c>
      <c r="F21" s="15">
        <f>F29</f>
        <v>16.678999999999998</v>
      </c>
      <c r="G21" s="15">
        <f>G29</f>
        <v>0</v>
      </c>
      <c r="H21" s="11">
        <f>K21+L21</f>
        <v>3.9630512200000001</v>
      </c>
      <c r="I21" s="16">
        <f t="shared" ref="I21:J24" si="2">S21</f>
        <v>0</v>
      </c>
      <c r="J21" s="16">
        <f t="shared" si="2"/>
        <v>0</v>
      </c>
      <c r="K21" s="11">
        <f>K27</f>
        <v>2.8538334700000001</v>
      </c>
      <c r="L21" s="11">
        <f>L27</f>
        <v>1.10921775</v>
      </c>
      <c r="M21" s="17">
        <f>M29</f>
        <v>2.8354300000000001</v>
      </c>
      <c r="N21" s="15">
        <f>N29</f>
        <v>0</v>
      </c>
      <c r="O21" s="15">
        <f>O29</f>
        <v>0</v>
      </c>
      <c r="P21" s="17">
        <f>P29</f>
        <v>2.8354300000000001</v>
      </c>
      <c r="Q21" s="15">
        <f>Q29</f>
        <v>0</v>
      </c>
      <c r="R21" s="17">
        <f>R27</f>
        <v>3.9630512200000001</v>
      </c>
      <c r="S21" s="18">
        <f>S27</f>
        <v>0</v>
      </c>
      <c r="T21" s="18">
        <f>T27</f>
        <v>0</v>
      </c>
      <c r="U21" s="17">
        <f>U27</f>
        <v>2.8538334700000001</v>
      </c>
      <c r="V21" s="17">
        <f>V27</f>
        <v>1.10921775</v>
      </c>
    </row>
    <row r="22" spans="1:22" s="12" customFormat="1" ht="31.5" x14ac:dyDescent="0.25">
      <c r="A22" s="13" t="s">
        <v>26</v>
      </c>
      <c r="B22" s="14" t="s">
        <v>27</v>
      </c>
      <c r="C22" s="17">
        <f>C47</f>
        <v>41.556060000000002</v>
      </c>
      <c r="D22" s="18">
        <f t="shared" ref="D22:V22" si="3">D47</f>
        <v>0</v>
      </c>
      <c r="E22" s="18">
        <f t="shared" si="3"/>
        <v>0</v>
      </c>
      <c r="F22" s="17">
        <f t="shared" si="3"/>
        <v>41.556060000000002</v>
      </c>
      <c r="G22" s="17">
        <f t="shared" si="3"/>
        <v>0</v>
      </c>
      <c r="H22" s="17">
        <f>H47</f>
        <v>4.1276120600000006</v>
      </c>
      <c r="I22" s="17">
        <f t="shared" si="3"/>
        <v>0</v>
      </c>
      <c r="J22" s="17">
        <f t="shared" si="3"/>
        <v>0</v>
      </c>
      <c r="K22" s="17">
        <f t="shared" si="3"/>
        <v>4.1276120600000006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7">
        <f t="shared" si="3"/>
        <v>0</v>
      </c>
      <c r="P22" s="17">
        <f t="shared" si="3"/>
        <v>0</v>
      </c>
      <c r="Q22" s="17">
        <f t="shared" si="3"/>
        <v>0</v>
      </c>
      <c r="R22" s="17">
        <f t="shared" si="3"/>
        <v>4.1276120600000006</v>
      </c>
      <c r="S22" s="17">
        <f t="shared" si="3"/>
        <v>0</v>
      </c>
      <c r="T22" s="17">
        <f t="shared" si="3"/>
        <v>0</v>
      </c>
      <c r="U22" s="17">
        <f t="shared" si="3"/>
        <v>4.1276120600000006</v>
      </c>
      <c r="V22" s="17">
        <f t="shared" si="3"/>
        <v>0</v>
      </c>
    </row>
    <row r="23" spans="1:22" s="12" customFormat="1" ht="63" x14ac:dyDescent="0.25">
      <c r="A23" s="13" t="s">
        <v>28</v>
      </c>
      <c r="B23" s="19" t="s">
        <v>29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1">
        <f>K23+L23</f>
        <v>0</v>
      </c>
      <c r="I23" s="10">
        <f t="shared" si="2"/>
        <v>0</v>
      </c>
      <c r="J23" s="10">
        <f t="shared" si="2"/>
        <v>0</v>
      </c>
      <c r="K23" s="10">
        <f t="shared" ref="K23:V23" si="4">U23</f>
        <v>0</v>
      </c>
      <c r="L23" s="10">
        <f t="shared" si="4"/>
        <v>0</v>
      </c>
      <c r="M23" s="10">
        <f t="shared" si="4"/>
        <v>0</v>
      </c>
      <c r="N23" s="10">
        <f t="shared" si="4"/>
        <v>0</v>
      </c>
      <c r="O23" s="10">
        <f t="shared" si="4"/>
        <v>0</v>
      </c>
      <c r="P23" s="10">
        <f t="shared" si="4"/>
        <v>0</v>
      </c>
      <c r="Q23" s="10">
        <f t="shared" si="4"/>
        <v>0</v>
      </c>
      <c r="R23" s="16">
        <f t="shared" si="4"/>
        <v>0</v>
      </c>
      <c r="S23" s="16">
        <f t="shared" si="4"/>
        <v>0</v>
      </c>
      <c r="T23" s="16">
        <f t="shared" si="4"/>
        <v>0</v>
      </c>
      <c r="U23" s="16">
        <f t="shared" si="4"/>
        <v>0</v>
      </c>
      <c r="V23" s="16">
        <f t="shared" si="4"/>
        <v>0</v>
      </c>
    </row>
    <row r="24" spans="1:22" s="12" customFormat="1" ht="31.5" x14ac:dyDescent="0.25">
      <c r="A24" s="13" t="s">
        <v>30</v>
      </c>
      <c r="B24" s="14" t="s">
        <v>31</v>
      </c>
      <c r="C24" s="17">
        <f>C73</f>
        <v>13.69207572</v>
      </c>
      <c r="D24" s="15">
        <f>D73</f>
        <v>0</v>
      </c>
      <c r="E24" s="15">
        <f>E73</f>
        <v>0</v>
      </c>
      <c r="F24" s="17">
        <f>F73</f>
        <v>13.69207572</v>
      </c>
      <c r="G24" s="15">
        <f>G73</f>
        <v>0</v>
      </c>
      <c r="H24" s="11">
        <f>K24+L24</f>
        <v>0</v>
      </c>
      <c r="I24" s="10">
        <f t="shared" si="2"/>
        <v>0</v>
      </c>
      <c r="J24" s="10">
        <f t="shared" si="2"/>
        <v>0</v>
      </c>
      <c r="K24" s="11">
        <f>K73</f>
        <v>0</v>
      </c>
      <c r="L24" s="10">
        <f>V24</f>
        <v>0</v>
      </c>
      <c r="M24" s="17">
        <f t="shared" ref="M24:V24" si="5">M73</f>
        <v>0</v>
      </c>
      <c r="N24" s="15">
        <f t="shared" si="5"/>
        <v>0</v>
      </c>
      <c r="O24" s="15">
        <f t="shared" si="5"/>
        <v>0</v>
      </c>
      <c r="P24" s="17">
        <f t="shared" si="5"/>
        <v>0</v>
      </c>
      <c r="Q24" s="15">
        <f t="shared" si="5"/>
        <v>0</v>
      </c>
      <c r="R24" s="17">
        <f t="shared" si="5"/>
        <v>0</v>
      </c>
      <c r="S24" s="17">
        <f t="shared" si="5"/>
        <v>0</v>
      </c>
      <c r="T24" s="17">
        <f t="shared" si="5"/>
        <v>0</v>
      </c>
      <c r="U24" s="17">
        <f t="shared" si="5"/>
        <v>0</v>
      </c>
      <c r="V24" s="17">
        <f t="shared" si="5"/>
        <v>0</v>
      </c>
    </row>
    <row r="25" spans="1:22" s="12" customFormat="1" ht="47.25" x14ac:dyDescent="0.25">
      <c r="A25" s="13" t="s">
        <v>32</v>
      </c>
      <c r="B25" s="14" t="s">
        <v>33</v>
      </c>
      <c r="C25" s="15" t="str">
        <f t="shared" ref="C25:V25" si="6">C75</f>
        <v>нд</v>
      </c>
      <c r="D25" s="15" t="str">
        <f t="shared" si="6"/>
        <v>нд</v>
      </c>
      <c r="E25" s="15" t="str">
        <f t="shared" si="6"/>
        <v>нд</v>
      </c>
      <c r="F25" s="15" t="str">
        <f t="shared" si="6"/>
        <v>нд</v>
      </c>
      <c r="G25" s="15" t="str">
        <f t="shared" si="6"/>
        <v>нд</v>
      </c>
      <c r="H25" s="15" t="str">
        <f t="shared" si="6"/>
        <v>нд</v>
      </c>
      <c r="I25" s="15" t="str">
        <f t="shared" si="6"/>
        <v>нд</v>
      </c>
      <c r="J25" s="15" t="str">
        <f t="shared" si="6"/>
        <v>нд</v>
      </c>
      <c r="K25" s="15" t="str">
        <f t="shared" si="6"/>
        <v>нд</v>
      </c>
      <c r="L25" s="15" t="str">
        <f t="shared" si="6"/>
        <v>нд</v>
      </c>
      <c r="M25" s="15" t="str">
        <f t="shared" si="6"/>
        <v>нд</v>
      </c>
      <c r="N25" s="15" t="str">
        <f t="shared" si="6"/>
        <v>нд</v>
      </c>
      <c r="O25" s="15" t="str">
        <f t="shared" si="6"/>
        <v>нд</v>
      </c>
      <c r="P25" s="15" t="str">
        <f t="shared" si="6"/>
        <v>нд</v>
      </c>
      <c r="Q25" s="15" t="str">
        <f t="shared" si="6"/>
        <v>нд</v>
      </c>
      <c r="R25" s="15" t="str">
        <f t="shared" si="6"/>
        <v>нд</v>
      </c>
      <c r="S25" s="15" t="str">
        <f t="shared" si="6"/>
        <v>нд</v>
      </c>
      <c r="T25" s="15" t="str">
        <f t="shared" si="6"/>
        <v>нд</v>
      </c>
      <c r="U25" s="15" t="str">
        <f t="shared" si="6"/>
        <v>нд</v>
      </c>
      <c r="V25" s="15" t="str">
        <f t="shared" si="6"/>
        <v>нд</v>
      </c>
    </row>
    <row r="26" spans="1:22" s="12" customFormat="1" x14ac:dyDescent="0.25">
      <c r="A26" s="13" t="s">
        <v>34</v>
      </c>
      <c r="B26" s="19" t="s">
        <v>35</v>
      </c>
      <c r="C26" s="15">
        <f>C76</f>
        <v>1.867</v>
      </c>
      <c r="D26" s="15">
        <f>D76</f>
        <v>0</v>
      </c>
      <c r="E26" s="15">
        <f>E76</f>
        <v>0</v>
      </c>
      <c r="F26" s="15">
        <f>F76</f>
        <v>1.867</v>
      </c>
      <c r="G26" s="15">
        <f>G76</f>
        <v>0</v>
      </c>
      <c r="H26" s="11">
        <f>K26+L26</f>
        <v>0</v>
      </c>
      <c r="I26" s="16">
        <f>S26</f>
        <v>0</v>
      </c>
      <c r="J26" s="16">
        <f>T26</f>
        <v>0</v>
      </c>
      <c r="K26" s="11">
        <f t="shared" ref="K26:V26" si="7">K76</f>
        <v>0</v>
      </c>
      <c r="L26" s="11">
        <f t="shared" si="7"/>
        <v>0</v>
      </c>
      <c r="M26" s="17">
        <f t="shared" si="7"/>
        <v>0.37340000000000001</v>
      </c>
      <c r="N26" s="17">
        <f t="shared" si="7"/>
        <v>0</v>
      </c>
      <c r="O26" s="17">
        <f t="shared" si="7"/>
        <v>0</v>
      </c>
      <c r="P26" s="17">
        <f t="shared" si="7"/>
        <v>0.37340000000000001</v>
      </c>
      <c r="Q26" s="15">
        <f t="shared" si="7"/>
        <v>0</v>
      </c>
      <c r="R26" s="17">
        <f t="shared" si="7"/>
        <v>0</v>
      </c>
      <c r="S26" s="18">
        <f t="shared" si="7"/>
        <v>0</v>
      </c>
      <c r="T26" s="18">
        <f t="shared" si="7"/>
        <v>0</v>
      </c>
      <c r="U26" s="17">
        <f t="shared" si="7"/>
        <v>0</v>
      </c>
      <c r="V26" s="17">
        <f t="shared" si="7"/>
        <v>0</v>
      </c>
    </row>
    <row r="27" spans="1:22" s="24" customFormat="1" ht="31.5" x14ac:dyDescent="0.25">
      <c r="A27" s="20" t="s">
        <v>36</v>
      </c>
      <c r="B27" s="21" t="s">
        <v>37</v>
      </c>
      <c r="C27" s="22">
        <f>C29</f>
        <v>16.678999999999998</v>
      </c>
      <c r="D27" s="22">
        <f>D29</f>
        <v>0</v>
      </c>
      <c r="E27" s="22">
        <f>E29</f>
        <v>0</v>
      </c>
      <c r="F27" s="22">
        <f>F29</f>
        <v>16.678999999999998</v>
      </c>
      <c r="G27" s="22">
        <f>G29</f>
        <v>0</v>
      </c>
      <c r="H27" s="23">
        <f>H28</f>
        <v>3.9630512200000001</v>
      </c>
      <c r="I27" s="23">
        <f>I28</f>
        <v>0</v>
      </c>
      <c r="J27" s="23">
        <f>J28</f>
        <v>0</v>
      </c>
      <c r="K27" s="23">
        <f>K28</f>
        <v>2.8538334700000001</v>
      </c>
      <c r="L27" s="23">
        <f>L28</f>
        <v>1.10921775</v>
      </c>
      <c r="M27" s="23">
        <f>M29</f>
        <v>2.8354300000000001</v>
      </c>
      <c r="N27" s="22">
        <f>N29</f>
        <v>0</v>
      </c>
      <c r="O27" s="22">
        <f>O29</f>
        <v>0</v>
      </c>
      <c r="P27" s="23">
        <f>P29</f>
        <v>2.8354300000000001</v>
      </c>
      <c r="Q27" s="22">
        <f>Q29</f>
        <v>0</v>
      </c>
      <c r="R27" s="23">
        <f>R28</f>
        <v>3.9630512200000001</v>
      </c>
      <c r="S27" s="23">
        <f>S28</f>
        <v>0</v>
      </c>
      <c r="T27" s="23">
        <f>T28</f>
        <v>0</v>
      </c>
      <c r="U27" s="23">
        <f>U28</f>
        <v>2.8538334700000001</v>
      </c>
      <c r="V27" s="23">
        <f>V28</f>
        <v>1.10921775</v>
      </c>
    </row>
    <row r="28" spans="1:22" s="24" customFormat="1" ht="47.25" x14ac:dyDescent="0.25">
      <c r="A28" s="20" t="s">
        <v>38</v>
      </c>
      <c r="B28" s="21" t="s">
        <v>39</v>
      </c>
      <c r="C28" s="22">
        <f>C29</f>
        <v>16.678999999999998</v>
      </c>
      <c r="D28" s="22">
        <f>D29</f>
        <v>0</v>
      </c>
      <c r="E28" s="22">
        <f>E29</f>
        <v>0</v>
      </c>
      <c r="F28" s="22">
        <f>F29</f>
        <v>16.678999999999998</v>
      </c>
      <c r="G28" s="22">
        <f>G29</f>
        <v>0</v>
      </c>
      <c r="H28" s="23">
        <f>H29+H32+H34</f>
        <v>3.9630512200000001</v>
      </c>
      <c r="I28" s="23">
        <f>I29+I32+I34</f>
        <v>0</v>
      </c>
      <c r="J28" s="23">
        <f>J29+J32+J34</f>
        <v>0</v>
      </c>
      <c r="K28" s="23">
        <f>K29+K32+K34</f>
        <v>2.8538334700000001</v>
      </c>
      <c r="L28" s="23">
        <f>L29+L32+L34</f>
        <v>1.10921775</v>
      </c>
      <c r="M28" s="23">
        <f>M29</f>
        <v>2.8354300000000001</v>
      </c>
      <c r="N28" s="22">
        <f>N29</f>
        <v>0</v>
      </c>
      <c r="O28" s="22">
        <f>O29</f>
        <v>0</v>
      </c>
      <c r="P28" s="23">
        <f>P29</f>
        <v>2.8354300000000001</v>
      </c>
      <c r="Q28" s="22">
        <f>Q29</f>
        <v>0</v>
      </c>
      <c r="R28" s="23">
        <f>R29+R32+R34</f>
        <v>3.9630512200000001</v>
      </c>
      <c r="S28" s="23">
        <f>S29+S32+S34</f>
        <v>0</v>
      </c>
      <c r="T28" s="23">
        <f>T29+T32+T34</f>
        <v>0</v>
      </c>
      <c r="U28" s="23">
        <f>U29+U32+U34</f>
        <v>2.8538334700000001</v>
      </c>
      <c r="V28" s="23">
        <f>V29+V32+V34</f>
        <v>1.10921775</v>
      </c>
    </row>
    <row r="29" spans="1:22" s="12" customFormat="1" ht="63" x14ac:dyDescent="0.25">
      <c r="A29" s="13" t="s">
        <v>40</v>
      </c>
      <c r="B29" s="14" t="s">
        <v>41</v>
      </c>
      <c r="C29" s="25">
        <f t="shared" ref="C29:H29" si="8">C30+C31</f>
        <v>16.678999999999998</v>
      </c>
      <c r="D29" s="25">
        <f t="shared" si="8"/>
        <v>0</v>
      </c>
      <c r="E29" s="25">
        <f t="shared" si="8"/>
        <v>0</v>
      </c>
      <c r="F29" s="25">
        <f t="shared" si="8"/>
        <v>16.678999999999998</v>
      </c>
      <c r="G29" s="25">
        <f t="shared" si="8"/>
        <v>0</v>
      </c>
      <c r="H29" s="26">
        <f t="shared" si="8"/>
        <v>2.8538334700000001</v>
      </c>
      <c r="I29" s="26">
        <f t="shared" ref="I29:J32" si="9">S29</f>
        <v>0</v>
      </c>
      <c r="J29" s="26">
        <f t="shared" si="9"/>
        <v>0</v>
      </c>
      <c r="K29" s="26">
        <f>K30+K31</f>
        <v>2.8538334700000001</v>
      </c>
      <c r="L29" s="25">
        <f>V29</f>
        <v>0</v>
      </c>
      <c r="M29" s="27">
        <f t="shared" ref="M29:V29" si="10">M30+M31</f>
        <v>2.8354300000000001</v>
      </c>
      <c r="N29" s="28">
        <f t="shared" si="10"/>
        <v>0</v>
      </c>
      <c r="O29" s="28">
        <f t="shared" si="10"/>
        <v>0</v>
      </c>
      <c r="P29" s="61">
        <f t="shared" si="10"/>
        <v>2.8354300000000001</v>
      </c>
      <c r="Q29" s="25">
        <f t="shared" si="10"/>
        <v>0</v>
      </c>
      <c r="R29" s="26">
        <f t="shared" si="10"/>
        <v>2.8538334700000001</v>
      </c>
      <c r="S29" s="25">
        <f t="shared" si="10"/>
        <v>0</v>
      </c>
      <c r="T29" s="25">
        <f t="shared" si="10"/>
        <v>0</v>
      </c>
      <c r="U29" s="26">
        <f t="shared" si="10"/>
        <v>2.8538334700000001</v>
      </c>
      <c r="V29" s="26">
        <f t="shared" si="10"/>
        <v>0</v>
      </c>
    </row>
    <row r="30" spans="1:22" ht="78.75" x14ac:dyDescent="0.25">
      <c r="A30" s="29" t="s">
        <v>40</v>
      </c>
      <c r="B30" s="30" t="s">
        <v>42</v>
      </c>
      <c r="C30" s="31">
        <f>D30+E30+F30+G30</f>
        <v>16.678999999999998</v>
      </c>
      <c r="D30" s="31">
        <v>0</v>
      </c>
      <c r="E30" s="31">
        <v>0</v>
      </c>
      <c r="F30" s="31">
        <v>16.678999999999998</v>
      </c>
      <c r="G30" s="31"/>
      <c r="H30" s="32">
        <f>K30</f>
        <v>2.8538334700000001</v>
      </c>
      <c r="I30" s="31">
        <f t="shared" si="9"/>
        <v>0</v>
      </c>
      <c r="J30" s="31">
        <f t="shared" si="9"/>
        <v>0</v>
      </c>
      <c r="K30" s="32">
        <f>U30</f>
        <v>2.8538334700000001</v>
      </c>
      <c r="L30" s="33">
        <v>0</v>
      </c>
      <c r="M30" s="34">
        <f>N30+O30+P30+Q30</f>
        <v>2.8354300000000001</v>
      </c>
      <c r="N30" s="35">
        <v>0</v>
      </c>
      <c r="O30" s="35">
        <v>0</v>
      </c>
      <c r="P30" s="62">
        <v>2.8354300000000001</v>
      </c>
      <c r="Q30" s="31">
        <v>0</v>
      </c>
      <c r="R30" s="32">
        <f>S30+T30+U30+V30</f>
        <v>2.8538334700000001</v>
      </c>
      <c r="S30" s="31">
        <v>0</v>
      </c>
      <c r="T30" s="31">
        <v>0</v>
      </c>
      <c r="U30" s="32">
        <v>2.8538334700000001</v>
      </c>
      <c r="V30" s="32">
        <v>0</v>
      </c>
    </row>
    <row r="31" spans="1:22" ht="78.75" x14ac:dyDescent="0.25">
      <c r="A31" s="29" t="s">
        <v>40</v>
      </c>
      <c r="B31" s="30" t="s">
        <v>43</v>
      </c>
      <c r="C31" s="31">
        <f>D31+E31+F31+G31</f>
        <v>0</v>
      </c>
      <c r="D31" s="31">
        <v>0</v>
      </c>
      <c r="E31" s="31">
        <v>0</v>
      </c>
      <c r="F31" s="31">
        <v>0</v>
      </c>
      <c r="G31" s="31">
        <v>0</v>
      </c>
      <c r="H31" s="32">
        <f>K31</f>
        <v>0</v>
      </c>
      <c r="I31" s="31">
        <f t="shared" si="9"/>
        <v>0</v>
      </c>
      <c r="J31" s="31">
        <f t="shared" si="9"/>
        <v>0</v>
      </c>
      <c r="K31" s="32">
        <f>U31</f>
        <v>0</v>
      </c>
      <c r="L31" s="31">
        <f>V31</f>
        <v>0</v>
      </c>
      <c r="M31" s="34">
        <f>N31+O31+P31+Q31</f>
        <v>0</v>
      </c>
      <c r="N31" s="35">
        <v>0</v>
      </c>
      <c r="O31" s="35">
        <v>0</v>
      </c>
      <c r="P31" s="34">
        <v>0</v>
      </c>
      <c r="Q31" s="31">
        <v>0</v>
      </c>
      <c r="R31" s="32">
        <f>S31+T31+U31+V31</f>
        <v>0</v>
      </c>
      <c r="S31" s="31">
        <v>0</v>
      </c>
      <c r="T31" s="31">
        <v>0</v>
      </c>
      <c r="U31" s="32">
        <v>0</v>
      </c>
      <c r="V31" s="31">
        <v>0</v>
      </c>
    </row>
    <row r="32" spans="1:22" s="12" customFormat="1" ht="63" x14ac:dyDescent="0.25">
      <c r="A32" s="13" t="s">
        <v>44</v>
      </c>
      <c r="B32" s="14" t="s">
        <v>45</v>
      </c>
      <c r="C32" s="25" t="str">
        <f t="shared" ref="C32:H32" si="11">C33</f>
        <v>нд</v>
      </c>
      <c r="D32" s="25" t="str">
        <f t="shared" si="11"/>
        <v>нд</v>
      </c>
      <c r="E32" s="25" t="str">
        <f t="shared" si="11"/>
        <v>нд</v>
      </c>
      <c r="F32" s="25" t="str">
        <f t="shared" si="11"/>
        <v>нд</v>
      </c>
      <c r="G32" s="25" t="str">
        <f t="shared" si="11"/>
        <v>нд</v>
      </c>
      <c r="H32" s="36">
        <f t="shared" si="11"/>
        <v>0.40968847000000003</v>
      </c>
      <c r="I32" s="36">
        <f t="shared" si="9"/>
        <v>0</v>
      </c>
      <c r="J32" s="36">
        <f t="shared" si="9"/>
        <v>0</v>
      </c>
      <c r="K32" s="36">
        <f t="shared" ref="K32:R32" si="12">K33</f>
        <v>0</v>
      </c>
      <c r="L32" s="36">
        <f t="shared" si="12"/>
        <v>0.40968847000000003</v>
      </c>
      <c r="M32" s="25" t="str">
        <f t="shared" si="12"/>
        <v>нд</v>
      </c>
      <c r="N32" s="25" t="str">
        <f t="shared" si="12"/>
        <v>нд</v>
      </c>
      <c r="O32" s="25" t="str">
        <f t="shared" si="12"/>
        <v>нд</v>
      </c>
      <c r="P32" s="25" t="str">
        <f t="shared" si="12"/>
        <v>нд</v>
      </c>
      <c r="Q32" s="25" t="str">
        <f t="shared" si="12"/>
        <v>нд</v>
      </c>
      <c r="R32" s="36">
        <f t="shared" si="12"/>
        <v>0.40968847000000003</v>
      </c>
      <c r="S32" s="37">
        <v>0</v>
      </c>
      <c r="T32" s="37">
        <v>0</v>
      </c>
      <c r="U32" s="36">
        <f>U33</f>
        <v>0</v>
      </c>
      <c r="V32" s="26">
        <f>V33</f>
        <v>0.40968847000000003</v>
      </c>
    </row>
    <row r="33" spans="1:22" s="12" customFormat="1" ht="63" x14ac:dyDescent="0.25">
      <c r="A33" s="38" t="s">
        <v>44</v>
      </c>
      <c r="B33" s="39" t="s">
        <v>46</v>
      </c>
      <c r="C33" s="31" t="s">
        <v>47</v>
      </c>
      <c r="D33" s="31" t="s">
        <v>47</v>
      </c>
      <c r="E33" s="31" t="s">
        <v>47</v>
      </c>
      <c r="F33" s="31" t="s">
        <v>47</v>
      </c>
      <c r="G33" s="31" t="s">
        <v>47</v>
      </c>
      <c r="H33" s="32">
        <f>I33+J33+K33+L33</f>
        <v>0.40968847000000003</v>
      </c>
      <c r="I33" s="32">
        <v>0</v>
      </c>
      <c r="J33" s="32">
        <v>0</v>
      </c>
      <c r="K33" s="32">
        <v>0</v>
      </c>
      <c r="L33" s="32">
        <f>V33</f>
        <v>0.40968847000000003</v>
      </c>
      <c r="M33" s="31" t="s">
        <v>47</v>
      </c>
      <c r="N33" s="31" t="s">
        <v>47</v>
      </c>
      <c r="O33" s="31" t="s">
        <v>47</v>
      </c>
      <c r="P33" s="31" t="s">
        <v>47</v>
      </c>
      <c r="Q33" s="31" t="s">
        <v>47</v>
      </c>
      <c r="R33" s="32">
        <f>S33+T33+U33+V33</f>
        <v>0.40968847000000003</v>
      </c>
      <c r="S33" s="31">
        <v>0</v>
      </c>
      <c r="T33" s="31">
        <v>0</v>
      </c>
      <c r="U33" s="32">
        <v>0</v>
      </c>
      <c r="V33" s="32">
        <v>0.40968847000000003</v>
      </c>
    </row>
    <row r="34" spans="1:22" s="12" customFormat="1" ht="63" x14ac:dyDescent="0.25">
      <c r="A34" s="13" t="s">
        <v>48</v>
      </c>
      <c r="B34" s="14" t="s">
        <v>49</v>
      </c>
      <c r="C34" s="25" t="str">
        <f t="shared" ref="C34:H34" si="13">C35</f>
        <v>нд</v>
      </c>
      <c r="D34" s="25" t="str">
        <f t="shared" si="13"/>
        <v>нд</v>
      </c>
      <c r="E34" s="25" t="str">
        <f t="shared" si="13"/>
        <v>нд</v>
      </c>
      <c r="F34" s="25" t="str">
        <f t="shared" si="13"/>
        <v>нд</v>
      </c>
      <c r="G34" s="25" t="str">
        <f t="shared" si="13"/>
        <v>нд</v>
      </c>
      <c r="H34" s="36">
        <f t="shared" si="13"/>
        <v>0.69952928000000003</v>
      </c>
      <c r="I34" s="37">
        <v>0</v>
      </c>
      <c r="J34" s="37">
        <v>0</v>
      </c>
      <c r="K34" s="36">
        <f t="shared" ref="K34:R34" si="14">K35</f>
        <v>0</v>
      </c>
      <c r="L34" s="26">
        <f t="shared" si="14"/>
        <v>0.69952928000000003</v>
      </c>
      <c r="M34" s="25" t="str">
        <f t="shared" si="14"/>
        <v>нд</v>
      </c>
      <c r="N34" s="25" t="str">
        <f t="shared" si="14"/>
        <v>нд</v>
      </c>
      <c r="O34" s="25" t="str">
        <f t="shared" si="14"/>
        <v>нд</v>
      </c>
      <c r="P34" s="25" t="str">
        <f t="shared" si="14"/>
        <v>нд</v>
      </c>
      <c r="Q34" s="25" t="str">
        <f t="shared" si="14"/>
        <v>нд</v>
      </c>
      <c r="R34" s="36">
        <f t="shared" si="14"/>
        <v>0.69952928000000003</v>
      </c>
      <c r="S34" s="40">
        <v>0</v>
      </c>
      <c r="T34" s="40">
        <v>0</v>
      </c>
      <c r="U34" s="36">
        <f>U35</f>
        <v>0</v>
      </c>
      <c r="V34" s="36">
        <f>V35</f>
        <v>0.69952928000000003</v>
      </c>
    </row>
    <row r="35" spans="1:22" s="12" customFormat="1" ht="47.25" x14ac:dyDescent="0.25">
      <c r="A35" s="38" t="s">
        <v>48</v>
      </c>
      <c r="B35" s="39" t="s">
        <v>50</v>
      </c>
      <c r="C35" s="31" t="s">
        <v>47</v>
      </c>
      <c r="D35" s="31" t="s">
        <v>47</v>
      </c>
      <c r="E35" s="31" t="s">
        <v>47</v>
      </c>
      <c r="F35" s="31" t="s">
        <v>47</v>
      </c>
      <c r="G35" s="31" t="s">
        <v>47</v>
      </c>
      <c r="H35" s="32">
        <f>I35+J35+K35+L35</f>
        <v>0.69952928000000003</v>
      </c>
      <c r="I35" s="31">
        <v>0</v>
      </c>
      <c r="J35" s="31">
        <v>0</v>
      </c>
      <c r="K35" s="32">
        <v>0</v>
      </c>
      <c r="L35" s="32">
        <f>V35</f>
        <v>0.69952928000000003</v>
      </c>
      <c r="M35" s="31" t="s">
        <v>47</v>
      </c>
      <c r="N35" s="31" t="s">
        <v>47</v>
      </c>
      <c r="O35" s="31" t="s">
        <v>47</v>
      </c>
      <c r="P35" s="31" t="s">
        <v>47</v>
      </c>
      <c r="Q35" s="31" t="s">
        <v>47</v>
      </c>
      <c r="R35" s="32">
        <f>S35+T35+U35+V35</f>
        <v>0.69952928000000003</v>
      </c>
      <c r="S35" s="33">
        <v>0</v>
      </c>
      <c r="T35" s="33">
        <v>0</v>
      </c>
      <c r="U35" s="32">
        <v>0</v>
      </c>
      <c r="V35" s="32">
        <v>0.69952928000000003</v>
      </c>
    </row>
    <row r="36" spans="1:22" s="44" customFormat="1" ht="47.25" x14ac:dyDescent="0.25">
      <c r="A36" s="41" t="s">
        <v>51</v>
      </c>
      <c r="B36" s="42" t="s">
        <v>52</v>
      </c>
      <c r="C36" s="43" t="s">
        <v>47</v>
      </c>
      <c r="D36" s="43" t="s">
        <v>47</v>
      </c>
      <c r="E36" s="43" t="s">
        <v>47</v>
      </c>
      <c r="F36" s="43" t="s">
        <v>47</v>
      </c>
      <c r="G36" s="43" t="s">
        <v>47</v>
      </c>
      <c r="H36" s="43" t="s">
        <v>47</v>
      </c>
      <c r="I36" s="43" t="s">
        <v>47</v>
      </c>
      <c r="J36" s="43" t="s">
        <v>47</v>
      </c>
      <c r="K36" s="43" t="s">
        <v>47</v>
      </c>
      <c r="L36" s="43" t="s">
        <v>47</v>
      </c>
      <c r="M36" s="43" t="s">
        <v>47</v>
      </c>
      <c r="N36" s="43" t="s">
        <v>47</v>
      </c>
      <c r="O36" s="43" t="s">
        <v>47</v>
      </c>
      <c r="P36" s="43" t="s">
        <v>47</v>
      </c>
      <c r="Q36" s="43" t="s">
        <v>47</v>
      </c>
      <c r="R36" s="43" t="s">
        <v>47</v>
      </c>
      <c r="S36" s="43" t="s">
        <v>47</v>
      </c>
      <c r="T36" s="43" t="s">
        <v>47</v>
      </c>
      <c r="U36" s="43" t="s">
        <v>47</v>
      </c>
      <c r="V36" s="43" t="s">
        <v>47</v>
      </c>
    </row>
    <row r="37" spans="1:22" s="12" customFormat="1" ht="78.75" x14ac:dyDescent="0.25">
      <c r="A37" s="45" t="s">
        <v>53</v>
      </c>
      <c r="B37" s="14" t="s">
        <v>54</v>
      </c>
      <c r="C37" s="25" t="s">
        <v>47</v>
      </c>
      <c r="D37" s="25" t="s">
        <v>47</v>
      </c>
      <c r="E37" s="25" t="s">
        <v>47</v>
      </c>
      <c r="F37" s="25" t="s">
        <v>47</v>
      </c>
      <c r="G37" s="25" t="s">
        <v>47</v>
      </c>
      <c r="H37" s="25" t="s">
        <v>47</v>
      </c>
      <c r="I37" s="25" t="s">
        <v>47</v>
      </c>
      <c r="J37" s="25" t="s">
        <v>47</v>
      </c>
      <c r="K37" s="25" t="s">
        <v>47</v>
      </c>
      <c r="L37" s="25" t="s">
        <v>47</v>
      </c>
      <c r="M37" s="25" t="s">
        <v>47</v>
      </c>
      <c r="N37" s="25" t="s">
        <v>47</v>
      </c>
      <c r="O37" s="25" t="s">
        <v>47</v>
      </c>
      <c r="P37" s="25" t="s">
        <v>47</v>
      </c>
      <c r="Q37" s="25" t="s">
        <v>47</v>
      </c>
      <c r="R37" s="25" t="s">
        <v>47</v>
      </c>
      <c r="S37" s="25" t="s">
        <v>47</v>
      </c>
      <c r="T37" s="25" t="s">
        <v>47</v>
      </c>
      <c r="U37" s="25" t="s">
        <v>47</v>
      </c>
      <c r="V37" s="25" t="s">
        <v>47</v>
      </c>
    </row>
    <row r="38" spans="1:22" s="12" customFormat="1" ht="47.25" x14ac:dyDescent="0.25">
      <c r="A38" s="45" t="s">
        <v>55</v>
      </c>
      <c r="B38" s="14" t="s">
        <v>56</v>
      </c>
      <c r="C38" s="25" t="s">
        <v>47</v>
      </c>
      <c r="D38" s="25" t="s">
        <v>47</v>
      </c>
      <c r="E38" s="25" t="s">
        <v>47</v>
      </c>
      <c r="F38" s="25" t="s">
        <v>47</v>
      </c>
      <c r="G38" s="25" t="s">
        <v>47</v>
      </c>
      <c r="H38" s="25" t="s">
        <v>47</v>
      </c>
      <c r="I38" s="25" t="s">
        <v>47</v>
      </c>
      <c r="J38" s="25" t="s">
        <v>47</v>
      </c>
      <c r="K38" s="25" t="s">
        <v>47</v>
      </c>
      <c r="L38" s="25" t="s">
        <v>47</v>
      </c>
      <c r="M38" s="25" t="s">
        <v>47</v>
      </c>
      <c r="N38" s="25" t="s">
        <v>47</v>
      </c>
      <c r="O38" s="25" t="s">
        <v>47</v>
      </c>
      <c r="P38" s="25" t="s">
        <v>47</v>
      </c>
      <c r="Q38" s="25" t="s">
        <v>47</v>
      </c>
      <c r="R38" s="25" t="s">
        <v>47</v>
      </c>
      <c r="S38" s="25" t="s">
        <v>47</v>
      </c>
      <c r="T38" s="25" t="s">
        <v>47</v>
      </c>
      <c r="U38" s="25" t="s">
        <v>47</v>
      </c>
      <c r="V38" s="25" t="s">
        <v>47</v>
      </c>
    </row>
    <row r="39" spans="1:22" s="44" customFormat="1" ht="47.25" x14ac:dyDescent="0.25">
      <c r="A39" s="41" t="s">
        <v>57</v>
      </c>
      <c r="B39" s="42" t="s">
        <v>58</v>
      </c>
      <c r="C39" s="43" t="s">
        <v>47</v>
      </c>
      <c r="D39" s="43" t="s">
        <v>47</v>
      </c>
      <c r="E39" s="43" t="s">
        <v>47</v>
      </c>
      <c r="F39" s="43" t="s">
        <v>47</v>
      </c>
      <c r="G39" s="43" t="s">
        <v>47</v>
      </c>
      <c r="H39" s="43" t="s">
        <v>47</v>
      </c>
      <c r="I39" s="43" t="s">
        <v>47</v>
      </c>
      <c r="J39" s="43" t="s">
        <v>47</v>
      </c>
      <c r="K39" s="43" t="s">
        <v>47</v>
      </c>
      <c r="L39" s="43" t="s">
        <v>47</v>
      </c>
      <c r="M39" s="43" t="s">
        <v>47</v>
      </c>
      <c r="N39" s="43" t="s">
        <v>47</v>
      </c>
      <c r="O39" s="43" t="s">
        <v>47</v>
      </c>
      <c r="P39" s="43" t="s">
        <v>47</v>
      </c>
      <c r="Q39" s="43" t="s">
        <v>47</v>
      </c>
      <c r="R39" s="43" t="s">
        <v>47</v>
      </c>
      <c r="S39" s="43" t="s">
        <v>47</v>
      </c>
      <c r="T39" s="43" t="s">
        <v>47</v>
      </c>
      <c r="U39" s="43" t="s">
        <v>47</v>
      </c>
      <c r="V39" s="43" t="s">
        <v>47</v>
      </c>
    </row>
    <row r="40" spans="1:22" s="12" customFormat="1" ht="47.25" x14ac:dyDescent="0.25">
      <c r="A40" s="13" t="s">
        <v>59</v>
      </c>
      <c r="B40" s="14" t="s">
        <v>60</v>
      </c>
      <c r="C40" s="25" t="s">
        <v>47</v>
      </c>
      <c r="D40" s="25" t="s">
        <v>47</v>
      </c>
      <c r="E40" s="25" t="s">
        <v>47</v>
      </c>
      <c r="F40" s="25" t="s">
        <v>47</v>
      </c>
      <c r="G40" s="25" t="s">
        <v>47</v>
      </c>
      <c r="H40" s="25" t="s">
        <v>47</v>
      </c>
      <c r="I40" s="25" t="s">
        <v>47</v>
      </c>
      <c r="J40" s="25" t="s">
        <v>47</v>
      </c>
      <c r="K40" s="25" t="s">
        <v>47</v>
      </c>
      <c r="L40" s="25" t="s">
        <v>47</v>
      </c>
      <c r="M40" s="25" t="s">
        <v>47</v>
      </c>
      <c r="N40" s="25" t="s">
        <v>47</v>
      </c>
      <c r="O40" s="25" t="s">
        <v>47</v>
      </c>
      <c r="P40" s="25" t="s">
        <v>47</v>
      </c>
      <c r="Q40" s="25" t="s">
        <v>47</v>
      </c>
      <c r="R40" s="25" t="s">
        <v>47</v>
      </c>
      <c r="S40" s="25" t="s">
        <v>47</v>
      </c>
      <c r="T40" s="25" t="s">
        <v>47</v>
      </c>
      <c r="U40" s="25" t="s">
        <v>47</v>
      </c>
      <c r="V40" s="25" t="s">
        <v>47</v>
      </c>
    </row>
    <row r="41" spans="1:22" s="12" customFormat="1" ht="126" x14ac:dyDescent="0.25">
      <c r="A41" s="13" t="s">
        <v>59</v>
      </c>
      <c r="B41" s="14" t="s">
        <v>61</v>
      </c>
      <c r="C41" s="25" t="s">
        <v>47</v>
      </c>
      <c r="D41" s="25" t="s">
        <v>47</v>
      </c>
      <c r="E41" s="25" t="s">
        <v>47</v>
      </c>
      <c r="F41" s="25" t="s">
        <v>47</v>
      </c>
      <c r="G41" s="25" t="s">
        <v>47</v>
      </c>
      <c r="H41" s="25" t="s">
        <v>47</v>
      </c>
      <c r="I41" s="25" t="s">
        <v>47</v>
      </c>
      <c r="J41" s="25" t="s">
        <v>47</v>
      </c>
      <c r="K41" s="25" t="s">
        <v>47</v>
      </c>
      <c r="L41" s="25" t="s">
        <v>47</v>
      </c>
      <c r="M41" s="25" t="s">
        <v>47</v>
      </c>
      <c r="N41" s="25" t="s">
        <v>47</v>
      </c>
      <c r="O41" s="25" t="s">
        <v>47</v>
      </c>
      <c r="P41" s="25" t="s">
        <v>47</v>
      </c>
      <c r="Q41" s="25" t="s">
        <v>47</v>
      </c>
      <c r="R41" s="25" t="s">
        <v>47</v>
      </c>
      <c r="S41" s="25" t="s">
        <v>47</v>
      </c>
      <c r="T41" s="25" t="s">
        <v>47</v>
      </c>
      <c r="U41" s="25" t="s">
        <v>47</v>
      </c>
      <c r="V41" s="25" t="s">
        <v>47</v>
      </c>
    </row>
    <row r="42" spans="1:22" s="12" customFormat="1" ht="110.25" x14ac:dyDescent="0.25">
      <c r="A42" s="13" t="s">
        <v>59</v>
      </c>
      <c r="B42" s="14" t="s">
        <v>62</v>
      </c>
      <c r="C42" s="25" t="s">
        <v>47</v>
      </c>
      <c r="D42" s="25" t="s">
        <v>47</v>
      </c>
      <c r="E42" s="25" t="s">
        <v>47</v>
      </c>
      <c r="F42" s="25" t="s">
        <v>47</v>
      </c>
      <c r="G42" s="25" t="s">
        <v>47</v>
      </c>
      <c r="H42" s="25" t="s">
        <v>47</v>
      </c>
      <c r="I42" s="25" t="s">
        <v>47</v>
      </c>
      <c r="J42" s="25" t="s">
        <v>47</v>
      </c>
      <c r="K42" s="25" t="s">
        <v>47</v>
      </c>
      <c r="L42" s="25" t="s">
        <v>47</v>
      </c>
      <c r="M42" s="25" t="s">
        <v>47</v>
      </c>
      <c r="N42" s="25" t="s">
        <v>47</v>
      </c>
      <c r="O42" s="25" t="s">
        <v>47</v>
      </c>
      <c r="P42" s="25" t="s">
        <v>47</v>
      </c>
      <c r="Q42" s="25" t="s">
        <v>47</v>
      </c>
      <c r="R42" s="25" t="s">
        <v>47</v>
      </c>
      <c r="S42" s="25" t="s">
        <v>47</v>
      </c>
      <c r="T42" s="25" t="s">
        <v>47</v>
      </c>
      <c r="U42" s="25" t="s">
        <v>47</v>
      </c>
      <c r="V42" s="25" t="s">
        <v>47</v>
      </c>
    </row>
    <row r="43" spans="1:22" s="12" customFormat="1" ht="110.25" x14ac:dyDescent="0.25">
      <c r="A43" s="13" t="s">
        <v>59</v>
      </c>
      <c r="B43" s="14" t="s">
        <v>63</v>
      </c>
      <c r="C43" s="25" t="s">
        <v>47</v>
      </c>
      <c r="D43" s="25" t="s">
        <v>47</v>
      </c>
      <c r="E43" s="25" t="s">
        <v>47</v>
      </c>
      <c r="F43" s="25" t="s">
        <v>47</v>
      </c>
      <c r="G43" s="25" t="s">
        <v>47</v>
      </c>
      <c r="H43" s="25" t="s">
        <v>47</v>
      </c>
      <c r="I43" s="25" t="s">
        <v>47</v>
      </c>
      <c r="J43" s="25" t="s">
        <v>47</v>
      </c>
      <c r="K43" s="25" t="s">
        <v>47</v>
      </c>
      <c r="L43" s="25" t="s">
        <v>47</v>
      </c>
      <c r="M43" s="25" t="s">
        <v>47</v>
      </c>
      <c r="N43" s="25" t="s">
        <v>47</v>
      </c>
      <c r="O43" s="25" t="s">
        <v>47</v>
      </c>
      <c r="P43" s="25" t="s">
        <v>47</v>
      </c>
      <c r="Q43" s="25" t="s">
        <v>47</v>
      </c>
      <c r="R43" s="25" t="s">
        <v>47</v>
      </c>
      <c r="S43" s="25" t="s">
        <v>47</v>
      </c>
      <c r="T43" s="25" t="s">
        <v>47</v>
      </c>
      <c r="U43" s="25" t="s">
        <v>47</v>
      </c>
      <c r="V43" s="25" t="s">
        <v>47</v>
      </c>
    </row>
    <row r="44" spans="1:22" s="44" customFormat="1" ht="94.5" x14ac:dyDescent="0.25">
      <c r="A44" s="41" t="s">
        <v>64</v>
      </c>
      <c r="B44" s="42" t="s">
        <v>65</v>
      </c>
      <c r="C44" s="43" t="s">
        <v>47</v>
      </c>
      <c r="D44" s="43" t="s">
        <v>47</v>
      </c>
      <c r="E44" s="43" t="s">
        <v>47</v>
      </c>
      <c r="F44" s="43" t="s">
        <v>47</v>
      </c>
      <c r="G44" s="43" t="s">
        <v>47</v>
      </c>
      <c r="H44" s="43" t="s">
        <v>47</v>
      </c>
      <c r="I44" s="43" t="s">
        <v>47</v>
      </c>
      <c r="J44" s="43" t="s">
        <v>47</v>
      </c>
      <c r="K44" s="43" t="s">
        <v>47</v>
      </c>
      <c r="L44" s="43" t="s">
        <v>47</v>
      </c>
      <c r="M44" s="43" t="s">
        <v>47</v>
      </c>
      <c r="N44" s="43" t="s">
        <v>47</v>
      </c>
      <c r="O44" s="43" t="s">
        <v>47</v>
      </c>
      <c r="P44" s="43" t="s">
        <v>47</v>
      </c>
      <c r="Q44" s="43" t="s">
        <v>47</v>
      </c>
      <c r="R44" s="43" t="s">
        <v>47</v>
      </c>
      <c r="S44" s="43" t="s">
        <v>47</v>
      </c>
      <c r="T44" s="43" t="s">
        <v>47</v>
      </c>
      <c r="U44" s="43" t="s">
        <v>47</v>
      </c>
      <c r="V44" s="43" t="s">
        <v>47</v>
      </c>
    </row>
    <row r="45" spans="1:22" s="12" customFormat="1" ht="78.75" x14ac:dyDescent="0.25">
      <c r="A45" s="13" t="s">
        <v>66</v>
      </c>
      <c r="B45" s="14" t="s">
        <v>67</v>
      </c>
      <c r="C45" s="25" t="s">
        <v>47</v>
      </c>
      <c r="D45" s="25" t="s">
        <v>47</v>
      </c>
      <c r="E45" s="25" t="s">
        <v>47</v>
      </c>
      <c r="F45" s="25" t="s">
        <v>47</v>
      </c>
      <c r="G45" s="25" t="s">
        <v>47</v>
      </c>
      <c r="H45" s="25" t="s">
        <v>47</v>
      </c>
      <c r="I45" s="25" t="s">
        <v>47</v>
      </c>
      <c r="J45" s="25" t="s">
        <v>47</v>
      </c>
      <c r="K45" s="25" t="s">
        <v>47</v>
      </c>
      <c r="L45" s="25" t="s">
        <v>47</v>
      </c>
      <c r="M45" s="25" t="s">
        <v>47</v>
      </c>
      <c r="N45" s="25" t="s">
        <v>47</v>
      </c>
      <c r="O45" s="25" t="s">
        <v>47</v>
      </c>
      <c r="P45" s="25" t="s">
        <v>47</v>
      </c>
      <c r="Q45" s="25" t="s">
        <v>47</v>
      </c>
      <c r="R45" s="25" t="s">
        <v>47</v>
      </c>
      <c r="S45" s="25" t="s">
        <v>47</v>
      </c>
      <c r="T45" s="25" t="s">
        <v>47</v>
      </c>
      <c r="U45" s="25" t="s">
        <v>47</v>
      </c>
      <c r="V45" s="25" t="s">
        <v>47</v>
      </c>
    </row>
    <row r="46" spans="1:22" s="12" customFormat="1" ht="78.75" x14ac:dyDescent="0.25">
      <c r="A46" s="13" t="s">
        <v>68</v>
      </c>
      <c r="B46" s="14" t="s">
        <v>69</v>
      </c>
      <c r="C46" s="25" t="s">
        <v>47</v>
      </c>
      <c r="D46" s="25" t="s">
        <v>47</v>
      </c>
      <c r="E46" s="25" t="s">
        <v>47</v>
      </c>
      <c r="F46" s="25" t="s">
        <v>47</v>
      </c>
      <c r="G46" s="25" t="s">
        <v>47</v>
      </c>
      <c r="H46" s="25" t="s">
        <v>47</v>
      </c>
      <c r="I46" s="25" t="s">
        <v>47</v>
      </c>
      <c r="J46" s="25" t="s">
        <v>47</v>
      </c>
      <c r="K46" s="25" t="s">
        <v>47</v>
      </c>
      <c r="L46" s="25" t="s">
        <v>47</v>
      </c>
      <c r="M46" s="25" t="s">
        <v>47</v>
      </c>
      <c r="N46" s="25" t="s">
        <v>47</v>
      </c>
      <c r="O46" s="25" t="s">
        <v>47</v>
      </c>
      <c r="P46" s="25" t="s">
        <v>47</v>
      </c>
      <c r="Q46" s="25" t="s">
        <v>47</v>
      </c>
      <c r="R46" s="25" t="s">
        <v>47</v>
      </c>
      <c r="S46" s="25" t="s">
        <v>47</v>
      </c>
      <c r="T46" s="25" t="s">
        <v>47</v>
      </c>
      <c r="U46" s="25" t="s">
        <v>47</v>
      </c>
      <c r="V46" s="25" t="s">
        <v>47</v>
      </c>
    </row>
    <row r="47" spans="1:22" s="24" customFormat="1" ht="47.25" x14ac:dyDescent="0.25">
      <c r="A47" s="20" t="s">
        <v>70</v>
      </c>
      <c r="B47" s="21" t="s">
        <v>71</v>
      </c>
      <c r="C47" s="23">
        <f>C49</f>
        <v>41.556060000000002</v>
      </c>
      <c r="D47" s="23">
        <f t="shared" ref="D47:G47" si="15">D49</f>
        <v>0</v>
      </c>
      <c r="E47" s="23">
        <f t="shared" si="15"/>
        <v>0</v>
      </c>
      <c r="F47" s="23">
        <f t="shared" si="15"/>
        <v>41.556060000000002</v>
      </c>
      <c r="G47" s="23">
        <f t="shared" si="15"/>
        <v>0</v>
      </c>
      <c r="H47" s="23">
        <f>H49</f>
        <v>4.1276120600000006</v>
      </c>
      <c r="I47" s="23">
        <f t="shared" ref="I47:V47" si="16">I49</f>
        <v>0</v>
      </c>
      <c r="J47" s="23">
        <f t="shared" si="16"/>
        <v>0</v>
      </c>
      <c r="K47" s="23">
        <f t="shared" si="16"/>
        <v>4.1276120600000006</v>
      </c>
      <c r="L47" s="23">
        <f t="shared" si="16"/>
        <v>0</v>
      </c>
      <c r="M47" s="23">
        <f t="shared" si="16"/>
        <v>0</v>
      </c>
      <c r="N47" s="23">
        <f t="shared" si="16"/>
        <v>0</v>
      </c>
      <c r="O47" s="23">
        <f t="shared" si="16"/>
        <v>0</v>
      </c>
      <c r="P47" s="23">
        <f t="shared" si="16"/>
        <v>0</v>
      </c>
      <c r="Q47" s="23">
        <f t="shared" si="16"/>
        <v>0</v>
      </c>
      <c r="R47" s="23">
        <f t="shared" si="16"/>
        <v>4.1276120600000006</v>
      </c>
      <c r="S47" s="23">
        <f t="shared" si="16"/>
        <v>0</v>
      </c>
      <c r="T47" s="23">
        <f t="shared" si="16"/>
        <v>0</v>
      </c>
      <c r="U47" s="23">
        <f t="shared" si="16"/>
        <v>4.1276120600000006</v>
      </c>
      <c r="V47" s="23">
        <f t="shared" si="16"/>
        <v>0</v>
      </c>
    </row>
    <row r="48" spans="1:22" s="44" customFormat="1" ht="78.75" x14ac:dyDescent="0.25">
      <c r="A48" s="41" t="s">
        <v>72</v>
      </c>
      <c r="B48" s="42" t="s">
        <v>73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</row>
    <row r="49" spans="1:22" s="12" customFormat="1" ht="31.5" x14ac:dyDescent="0.25">
      <c r="A49" s="13" t="s">
        <v>74</v>
      </c>
      <c r="B49" s="14" t="s">
        <v>75</v>
      </c>
      <c r="C49" s="26">
        <f t="shared" ref="C49:E49" si="17">C50+C53+C51+C52</f>
        <v>41.556060000000002</v>
      </c>
      <c r="D49" s="60">
        <f t="shared" si="17"/>
        <v>0</v>
      </c>
      <c r="E49" s="60">
        <f t="shared" si="17"/>
        <v>0</v>
      </c>
      <c r="F49" s="26">
        <f>F50+F53+F51+F52</f>
        <v>41.556060000000002</v>
      </c>
      <c r="G49" s="25">
        <f>G50+G53</f>
        <v>0</v>
      </c>
      <c r="H49" s="11">
        <f t="shared" ref="H49:L53" si="18">R49</f>
        <v>4.1276120600000006</v>
      </c>
      <c r="I49" s="10">
        <f t="shared" si="18"/>
        <v>0</v>
      </c>
      <c r="J49" s="10">
        <f t="shared" si="18"/>
        <v>0</v>
      </c>
      <c r="K49" s="11">
        <f t="shared" si="18"/>
        <v>4.1276120600000006</v>
      </c>
      <c r="L49" s="10">
        <f t="shared" si="18"/>
        <v>0</v>
      </c>
      <c r="M49" s="26">
        <f t="shared" ref="M49:V49" si="19">M50+M53</f>
        <v>0</v>
      </c>
      <c r="N49" s="25">
        <f t="shared" si="19"/>
        <v>0</v>
      </c>
      <c r="O49" s="25">
        <f t="shared" si="19"/>
        <v>0</v>
      </c>
      <c r="P49" s="26">
        <f>P50+P53</f>
        <v>0</v>
      </c>
      <c r="Q49" s="25">
        <f t="shared" si="19"/>
        <v>0</v>
      </c>
      <c r="R49" s="26">
        <f t="shared" si="19"/>
        <v>4.1276120600000006</v>
      </c>
      <c r="S49" s="25">
        <f t="shared" si="19"/>
        <v>0</v>
      </c>
      <c r="T49" s="25">
        <f t="shared" si="19"/>
        <v>0</v>
      </c>
      <c r="U49" s="26">
        <f t="shared" si="19"/>
        <v>4.1276120600000006</v>
      </c>
      <c r="V49" s="25">
        <f t="shared" si="19"/>
        <v>0</v>
      </c>
    </row>
    <row r="50" spans="1:22" ht="31.5" x14ac:dyDescent="0.25">
      <c r="A50" s="29" t="s">
        <v>74</v>
      </c>
      <c r="B50" s="30" t="s">
        <v>76</v>
      </c>
      <c r="C50" s="31">
        <f>D50+E50+F50+G50</f>
        <v>0</v>
      </c>
      <c r="D50" s="31">
        <v>0</v>
      </c>
      <c r="E50" s="31">
        <v>0</v>
      </c>
      <c r="F50" s="31">
        <v>0</v>
      </c>
      <c r="G50" s="31">
        <f>Q50</f>
        <v>0</v>
      </c>
      <c r="H50" s="64">
        <f t="shared" si="18"/>
        <v>2.03673854</v>
      </c>
      <c r="I50" s="63">
        <f t="shared" si="18"/>
        <v>0</v>
      </c>
      <c r="J50" s="63">
        <f t="shared" si="18"/>
        <v>0</v>
      </c>
      <c r="K50" s="64">
        <f t="shared" si="18"/>
        <v>2.03673854</v>
      </c>
      <c r="L50" s="64">
        <f t="shared" si="18"/>
        <v>0</v>
      </c>
      <c r="M50" s="32">
        <f>N50+O50+P50+Q50</f>
        <v>0</v>
      </c>
      <c r="N50" s="31">
        <v>0</v>
      </c>
      <c r="O50" s="31">
        <v>0</v>
      </c>
      <c r="P50" s="32">
        <v>0</v>
      </c>
      <c r="Q50" s="31">
        <v>0</v>
      </c>
      <c r="R50" s="32">
        <f>S50+T50+U50+V50</f>
        <v>2.03673854</v>
      </c>
      <c r="S50" s="33">
        <v>0</v>
      </c>
      <c r="T50" s="33">
        <v>0</v>
      </c>
      <c r="U50" s="32">
        <v>2.03673854</v>
      </c>
      <c r="V50" s="31">
        <v>0</v>
      </c>
    </row>
    <row r="51" spans="1:22" ht="94.5" x14ac:dyDescent="0.25">
      <c r="A51" s="29" t="s">
        <v>74</v>
      </c>
      <c r="B51" s="30" t="s">
        <v>124</v>
      </c>
      <c r="C51" s="32">
        <f t="shared" ref="C51:C52" si="20">D51+E51+F51+G51</f>
        <v>17.956060000000001</v>
      </c>
      <c r="D51" s="31">
        <v>0</v>
      </c>
      <c r="E51" s="31">
        <v>0</v>
      </c>
      <c r="F51" s="32">
        <v>17.956060000000001</v>
      </c>
      <c r="G51" s="31">
        <f t="shared" ref="G51:G52" si="21">R51</f>
        <v>0</v>
      </c>
      <c r="H51" s="63">
        <f>R51</f>
        <v>0</v>
      </c>
      <c r="I51" s="63">
        <f t="shared" si="18"/>
        <v>0</v>
      </c>
      <c r="J51" s="63">
        <f t="shared" si="18"/>
        <v>0</v>
      </c>
      <c r="K51" s="63">
        <f t="shared" si="18"/>
        <v>0</v>
      </c>
      <c r="L51" s="63">
        <f t="shared" si="18"/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</row>
    <row r="52" spans="1:22" ht="47.25" x14ac:dyDescent="0.25">
      <c r="A52" s="29" t="s">
        <v>74</v>
      </c>
      <c r="B52" s="30" t="s">
        <v>125</v>
      </c>
      <c r="C52" s="32">
        <f t="shared" si="20"/>
        <v>23.6</v>
      </c>
      <c r="D52" s="31">
        <v>0</v>
      </c>
      <c r="E52" s="31">
        <v>0</v>
      </c>
      <c r="F52" s="32">
        <v>23.6</v>
      </c>
      <c r="G52" s="31">
        <f t="shared" si="21"/>
        <v>0</v>
      </c>
      <c r="H52" s="63">
        <f>R52</f>
        <v>0</v>
      </c>
      <c r="I52" s="63">
        <f t="shared" si="18"/>
        <v>0</v>
      </c>
      <c r="J52" s="63">
        <f t="shared" si="18"/>
        <v>0</v>
      </c>
      <c r="K52" s="63">
        <f t="shared" si="18"/>
        <v>0</v>
      </c>
      <c r="L52" s="63">
        <f t="shared" si="18"/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</row>
    <row r="53" spans="1:22" ht="31.5" x14ac:dyDescent="0.25">
      <c r="A53" s="29" t="s">
        <v>74</v>
      </c>
      <c r="B53" s="30" t="s">
        <v>77</v>
      </c>
      <c r="C53" s="59">
        <f>D53+E53+F53+G53</f>
        <v>0</v>
      </c>
      <c r="D53" s="31">
        <v>0</v>
      </c>
      <c r="E53" s="31">
        <v>0</v>
      </c>
      <c r="F53" s="32">
        <v>0</v>
      </c>
      <c r="G53" s="31">
        <v>0</v>
      </c>
      <c r="H53" s="64">
        <f>R53</f>
        <v>2.0908735200000002</v>
      </c>
      <c r="I53" s="63">
        <f t="shared" si="18"/>
        <v>0</v>
      </c>
      <c r="J53" s="63">
        <f t="shared" si="18"/>
        <v>0</v>
      </c>
      <c r="K53" s="64">
        <f t="shared" si="18"/>
        <v>2.0908735200000002</v>
      </c>
      <c r="L53" s="64">
        <f t="shared" si="18"/>
        <v>0</v>
      </c>
      <c r="M53" s="32">
        <f>N53+O53+P53+Q53</f>
        <v>0</v>
      </c>
      <c r="N53" s="31">
        <v>0</v>
      </c>
      <c r="O53" s="31">
        <v>0</v>
      </c>
      <c r="P53" s="32">
        <v>0</v>
      </c>
      <c r="Q53" s="31">
        <v>0</v>
      </c>
      <c r="R53" s="32">
        <f>S53+T53+U53+V53</f>
        <v>2.0908735200000002</v>
      </c>
      <c r="S53" s="31">
        <v>0</v>
      </c>
      <c r="T53" s="31">
        <v>0</v>
      </c>
      <c r="U53" s="32">
        <v>2.0908735200000002</v>
      </c>
      <c r="V53" s="31">
        <v>0</v>
      </c>
    </row>
    <row r="54" spans="1:22" s="12" customFormat="1" ht="63" x14ac:dyDescent="0.25">
      <c r="A54" s="13" t="s">
        <v>78</v>
      </c>
      <c r="B54" s="14" t="s">
        <v>79</v>
      </c>
      <c r="C54" s="25" t="s">
        <v>47</v>
      </c>
      <c r="D54" s="25" t="s">
        <v>47</v>
      </c>
      <c r="E54" s="25" t="s">
        <v>47</v>
      </c>
      <c r="F54" s="25" t="s">
        <v>47</v>
      </c>
      <c r="G54" s="25" t="s">
        <v>47</v>
      </c>
      <c r="H54" s="25" t="s">
        <v>47</v>
      </c>
      <c r="I54" s="25" t="s">
        <v>47</v>
      </c>
      <c r="J54" s="25" t="s">
        <v>47</v>
      </c>
      <c r="K54" s="25" t="s">
        <v>47</v>
      </c>
      <c r="L54" s="25" t="s">
        <v>47</v>
      </c>
      <c r="M54" s="25" t="s">
        <v>47</v>
      </c>
      <c r="N54" s="25" t="s">
        <v>47</v>
      </c>
      <c r="O54" s="25" t="s">
        <v>47</v>
      </c>
      <c r="P54" s="25" t="s">
        <v>47</v>
      </c>
      <c r="Q54" s="25" t="s">
        <v>47</v>
      </c>
      <c r="R54" s="25" t="s">
        <v>47</v>
      </c>
      <c r="S54" s="25" t="s">
        <v>47</v>
      </c>
      <c r="T54" s="25" t="s">
        <v>47</v>
      </c>
      <c r="U54" s="25" t="s">
        <v>47</v>
      </c>
      <c r="V54" s="25" t="s">
        <v>47</v>
      </c>
    </row>
    <row r="55" spans="1:22" s="44" customFormat="1" ht="47.25" x14ac:dyDescent="0.25">
      <c r="A55" s="41" t="s">
        <v>80</v>
      </c>
      <c r="B55" s="42" t="s">
        <v>81</v>
      </c>
      <c r="C55" s="43" t="s">
        <v>47</v>
      </c>
      <c r="D55" s="43" t="s">
        <v>47</v>
      </c>
      <c r="E55" s="43" t="s">
        <v>47</v>
      </c>
      <c r="F55" s="43" t="s">
        <v>47</v>
      </c>
      <c r="G55" s="43" t="s">
        <v>47</v>
      </c>
      <c r="H55" s="43" t="s">
        <v>47</v>
      </c>
      <c r="I55" s="43" t="s">
        <v>47</v>
      </c>
      <c r="J55" s="43" t="s">
        <v>47</v>
      </c>
      <c r="K55" s="43" t="s">
        <v>47</v>
      </c>
      <c r="L55" s="43" t="s">
        <v>47</v>
      </c>
      <c r="M55" s="43" t="s">
        <v>47</v>
      </c>
      <c r="N55" s="43" t="s">
        <v>47</v>
      </c>
      <c r="O55" s="43" t="s">
        <v>47</v>
      </c>
      <c r="P55" s="43" t="s">
        <v>47</v>
      </c>
      <c r="Q55" s="43" t="s">
        <v>47</v>
      </c>
      <c r="R55" s="43" t="s">
        <v>47</v>
      </c>
      <c r="S55" s="43" t="s">
        <v>47</v>
      </c>
      <c r="T55" s="43" t="s">
        <v>47</v>
      </c>
      <c r="U55" s="43" t="s">
        <v>47</v>
      </c>
      <c r="V55" s="43" t="s">
        <v>47</v>
      </c>
    </row>
    <row r="56" spans="1:22" s="12" customFormat="1" ht="31.5" x14ac:dyDescent="0.25">
      <c r="A56" s="13" t="s">
        <v>82</v>
      </c>
      <c r="B56" s="14" t="s">
        <v>83</v>
      </c>
      <c r="C56" s="25" t="s">
        <v>47</v>
      </c>
      <c r="D56" s="25" t="s">
        <v>47</v>
      </c>
      <c r="E56" s="25" t="s">
        <v>47</v>
      </c>
      <c r="F56" s="25" t="s">
        <v>47</v>
      </c>
      <c r="G56" s="25" t="s">
        <v>47</v>
      </c>
      <c r="H56" s="25" t="s">
        <v>47</v>
      </c>
      <c r="I56" s="25" t="s">
        <v>47</v>
      </c>
      <c r="J56" s="25" t="s">
        <v>47</v>
      </c>
      <c r="K56" s="25" t="s">
        <v>47</v>
      </c>
      <c r="L56" s="25" t="s">
        <v>47</v>
      </c>
      <c r="M56" s="25" t="s">
        <v>47</v>
      </c>
      <c r="N56" s="25" t="s">
        <v>47</v>
      </c>
      <c r="O56" s="25" t="s">
        <v>47</v>
      </c>
      <c r="P56" s="25" t="s">
        <v>47</v>
      </c>
      <c r="Q56" s="25" t="s">
        <v>47</v>
      </c>
      <c r="R56" s="25" t="s">
        <v>47</v>
      </c>
      <c r="S56" s="25" t="s">
        <v>47</v>
      </c>
      <c r="T56" s="25" t="s">
        <v>47</v>
      </c>
      <c r="U56" s="25" t="s">
        <v>47</v>
      </c>
      <c r="V56" s="25" t="s">
        <v>47</v>
      </c>
    </row>
    <row r="57" spans="1:22" s="12" customFormat="1" ht="47.25" x14ac:dyDescent="0.25">
      <c r="A57" s="13" t="s">
        <v>84</v>
      </c>
      <c r="B57" s="14" t="s">
        <v>85</v>
      </c>
      <c r="C57" s="25" t="s">
        <v>47</v>
      </c>
      <c r="D57" s="25" t="s">
        <v>47</v>
      </c>
      <c r="E57" s="25" t="s">
        <v>47</v>
      </c>
      <c r="F57" s="25" t="s">
        <v>47</v>
      </c>
      <c r="G57" s="25" t="s">
        <v>47</v>
      </c>
      <c r="H57" s="25" t="s">
        <v>47</v>
      </c>
      <c r="I57" s="25" t="s">
        <v>47</v>
      </c>
      <c r="J57" s="25" t="s">
        <v>47</v>
      </c>
      <c r="K57" s="25" t="s">
        <v>47</v>
      </c>
      <c r="L57" s="25" t="s">
        <v>47</v>
      </c>
      <c r="M57" s="25" t="s">
        <v>47</v>
      </c>
      <c r="N57" s="25" t="s">
        <v>47</v>
      </c>
      <c r="O57" s="25" t="s">
        <v>47</v>
      </c>
      <c r="P57" s="25" t="s">
        <v>47</v>
      </c>
      <c r="Q57" s="25" t="s">
        <v>47</v>
      </c>
      <c r="R57" s="25" t="s">
        <v>47</v>
      </c>
      <c r="S57" s="25" t="s">
        <v>47</v>
      </c>
      <c r="T57" s="25" t="s">
        <v>47</v>
      </c>
      <c r="U57" s="25" t="s">
        <v>47</v>
      </c>
      <c r="V57" s="25" t="s">
        <v>47</v>
      </c>
    </row>
    <row r="58" spans="1:22" s="44" customFormat="1" ht="47.25" x14ac:dyDescent="0.25">
      <c r="A58" s="41" t="s">
        <v>86</v>
      </c>
      <c r="B58" s="42" t="s">
        <v>87</v>
      </c>
      <c r="C58" s="43" t="s">
        <v>47</v>
      </c>
      <c r="D58" s="43" t="s">
        <v>47</v>
      </c>
      <c r="E58" s="43" t="s">
        <v>47</v>
      </c>
      <c r="F58" s="43" t="s">
        <v>47</v>
      </c>
      <c r="G58" s="43" t="s">
        <v>47</v>
      </c>
      <c r="H58" s="43" t="s">
        <v>47</v>
      </c>
      <c r="I58" s="43" t="s">
        <v>47</v>
      </c>
      <c r="J58" s="43" t="s">
        <v>47</v>
      </c>
      <c r="K58" s="43" t="s">
        <v>47</v>
      </c>
      <c r="L58" s="43" t="s">
        <v>47</v>
      </c>
      <c r="M58" s="43" t="s">
        <v>47</v>
      </c>
      <c r="N58" s="43" t="s">
        <v>47</v>
      </c>
      <c r="O58" s="43" t="s">
        <v>47</v>
      </c>
      <c r="P58" s="43" t="s">
        <v>47</v>
      </c>
      <c r="Q58" s="43" t="s">
        <v>47</v>
      </c>
      <c r="R58" s="43" t="s">
        <v>47</v>
      </c>
      <c r="S58" s="43" t="s">
        <v>47</v>
      </c>
      <c r="T58" s="43" t="s">
        <v>47</v>
      </c>
      <c r="U58" s="43" t="s">
        <v>47</v>
      </c>
      <c r="V58" s="43" t="s">
        <v>47</v>
      </c>
    </row>
    <row r="59" spans="1:22" s="12" customFormat="1" ht="47.25" x14ac:dyDescent="0.25">
      <c r="A59" s="13" t="s">
        <v>88</v>
      </c>
      <c r="B59" s="14" t="s">
        <v>89</v>
      </c>
      <c r="C59" s="25" t="s">
        <v>47</v>
      </c>
      <c r="D59" s="25" t="s">
        <v>47</v>
      </c>
      <c r="E59" s="25" t="s">
        <v>47</v>
      </c>
      <c r="F59" s="25" t="s">
        <v>47</v>
      </c>
      <c r="G59" s="25" t="s">
        <v>47</v>
      </c>
      <c r="H59" s="25" t="s">
        <v>47</v>
      </c>
      <c r="I59" s="25" t="s">
        <v>47</v>
      </c>
      <c r="J59" s="25" t="s">
        <v>47</v>
      </c>
      <c r="K59" s="25" t="s">
        <v>47</v>
      </c>
      <c r="L59" s="25" t="s">
        <v>47</v>
      </c>
      <c r="M59" s="25" t="s">
        <v>47</v>
      </c>
      <c r="N59" s="25" t="s">
        <v>47</v>
      </c>
      <c r="O59" s="25" t="s">
        <v>47</v>
      </c>
      <c r="P59" s="25" t="s">
        <v>47</v>
      </c>
      <c r="Q59" s="25" t="s">
        <v>47</v>
      </c>
      <c r="R59" s="25" t="s">
        <v>47</v>
      </c>
      <c r="S59" s="25" t="s">
        <v>47</v>
      </c>
      <c r="T59" s="25" t="s">
        <v>47</v>
      </c>
      <c r="U59" s="25" t="s">
        <v>47</v>
      </c>
      <c r="V59" s="25" t="s">
        <v>47</v>
      </c>
    </row>
    <row r="60" spans="1:22" s="12" customFormat="1" ht="47.25" x14ac:dyDescent="0.25">
      <c r="A60" s="13" t="s">
        <v>90</v>
      </c>
      <c r="B60" s="14" t="s">
        <v>91</v>
      </c>
      <c r="C60" s="25" t="s">
        <v>47</v>
      </c>
      <c r="D60" s="25" t="s">
        <v>47</v>
      </c>
      <c r="E60" s="25" t="s">
        <v>47</v>
      </c>
      <c r="F60" s="25" t="s">
        <v>47</v>
      </c>
      <c r="G60" s="25" t="s">
        <v>47</v>
      </c>
      <c r="H60" s="25" t="s">
        <v>47</v>
      </c>
      <c r="I60" s="25" t="s">
        <v>47</v>
      </c>
      <c r="J60" s="25" t="s">
        <v>47</v>
      </c>
      <c r="K60" s="25" t="s">
        <v>47</v>
      </c>
      <c r="L60" s="25" t="s">
        <v>47</v>
      </c>
      <c r="M60" s="25" t="s">
        <v>47</v>
      </c>
      <c r="N60" s="25" t="s">
        <v>47</v>
      </c>
      <c r="O60" s="25" t="s">
        <v>47</v>
      </c>
      <c r="P60" s="25" t="s">
        <v>47</v>
      </c>
      <c r="Q60" s="25" t="s">
        <v>47</v>
      </c>
      <c r="R60" s="25" t="s">
        <v>47</v>
      </c>
      <c r="S60" s="25" t="s">
        <v>47</v>
      </c>
      <c r="T60" s="25" t="s">
        <v>47</v>
      </c>
      <c r="U60" s="25" t="s">
        <v>47</v>
      </c>
      <c r="V60" s="25" t="s">
        <v>47</v>
      </c>
    </row>
    <row r="61" spans="1:22" s="12" customFormat="1" ht="31.5" x14ac:dyDescent="0.25">
      <c r="A61" s="13" t="s">
        <v>92</v>
      </c>
      <c r="B61" s="14" t="s">
        <v>93</v>
      </c>
      <c r="C61" s="25" t="s">
        <v>47</v>
      </c>
      <c r="D61" s="25" t="s">
        <v>47</v>
      </c>
      <c r="E61" s="25" t="s">
        <v>47</v>
      </c>
      <c r="F61" s="25" t="s">
        <v>47</v>
      </c>
      <c r="G61" s="25" t="s">
        <v>47</v>
      </c>
      <c r="H61" s="25" t="s">
        <v>47</v>
      </c>
      <c r="I61" s="25" t="s">
        <v>47</v>
      </c>
      <c r="J61" s="25" t="s">
        <v>47</v>
      </c>
      <c r="K61" s="25" t="s">
        <v>47</v>
      </c>
      <c r="L61" s="25" t="s">
        <v>47</v>
      </c>
      <c r="M61" s="25" t="s">
        <v>47</v>
      </c>
      <c r="N61" s="25" t="s">
        <v>47</v>
      </c>
      <c r="O61" s="25" t="s">
        <v>47</v>
      </c>
      <c r="P61" s="25" t="s">
        <v>47</v>
      </c>
      <c r="Q61" s="25" t="s">
        <v>47</v>
      </c>
      <c r="R61" s="25" t="s">
        <v>47</v>
      </c>
      <c r="S61" s="25" t="s">
        <v>47</v>
      </c>
      <c r="T61" s="25" t="s">
        <v>47</v>
      </c>
      <c r="U61" s="25" t="s">
        <v>47</v>
      </c>
      <c r="V61" s="25" t="s">
        <v>47</v>
      </c>
    </row>
    <row r="62" spans="1:22" s="12" customFormat="1" ht="47.25" x14ac:dyDescent="0.25">
      <c r="A62" s="13" t="s">
        <v>94</v>
      </c>
      <c r="B62" s="14" t="s">
        <v>95</v>
      </c>
      <c r="C62" s="25" t="s">
        <v>47</v>
      </c>
      <c r="D62" s="25" t="s">
        <v>47</v>
      </c>
      <c r="E62" s="25" t="s">
        <v>47</v>
      </c>
      <c r="F62" s="25" t="s">
        <v>47</v>
      </c>
      <c r="G62" s="25" t="s">
        <v>47</v>
      </c>
      <c r="H62" s="25" t="s">
        <v>47</v>
      </c>
      <c r="I62" s="25" t="s">
        <v>47</v>
      </c>
      <c r="J62" s="25" t="s">
        <v>47</v>
      </c>
      <c r="K62" s="25" t="s">
        <v>47</v>
      </c>
      <c r="L62" s="25" t="s">
        <v>47</v>
      </c>
      <c r="M62" s="25" t="s">
        <v>47</v>
      </c>
      <c r="N62" s="25" t="s">
        <v>47</v>
      </c>
      <c r="O62" s="25" t="s">
        <v>47</v>
      </c>
      <c r="P62" s="25" t="s">
        <v>47</v>
      </c>
      <c r="Q62" s="25" t="s">
        <v>47</v>
      </c>
      <c r="R62" s="25" t="s">
        <v>47</v>
      </c>
      <c r="S62" s="25" t="s">
        <v>47</v>
      </c>
      <c r="T62" s="25" t="s">
        <v>47</v>
      </c>
      <c r="U62" s="25" t="s">
        <v>47</v>
      </c>
      <c r="V62" s="25" t="s">
        <v>47</v>
      </c>
    </row>
    <row r="63" spans="1:22" s="12" customFormat="1" ht="63" x14ac:dyDescent="0.25">
      <c r="A63" s="13" t="s">
        <v>96</v>
      </c>
      <c r="B63" s="14" t="s">
        <v>97</v>
      </c>
      <c r="C63" s="25" t="s">
        <v>47</v>
      </c>
      <c r="D63" s="25" t="s">
        <v>47</v>
      </c>
      <c r="E63" s="25" t="s">
        <v>47</v>
      </c>
      <c r="F63" s="25" t="s">
        <v>47</v>
      </c>
      <c r="G63" s="25" t="s">
        <v>47</v>
      </c>
      <c r="H63" s="25" t="s">
        <v>47</v>
      </c>
      <c r="I63" s="25" t="s">
        <v>47</v>
      </c>
      <c r="J63" s="25" t="s">
        <v>47</v>
      </c>
      <c r="K63" s="25" t="s">
        <v>47</v>
      </c>
      <c r="L63" s="25" t="s">
        <v>47</v>
      </c>
      <c r="M63" s="25" t="s">
        <v>47</v>
      </c>
      <c r="N63" s="25" t="s">
        <v>47</v>
      </c>
      <c r="O63" s="25" t="s">
        <v>47</v>
      </c>
      <c r="P63" s="25" t="s">
        <v>47</v>
      </c>
      <c r="Q63" s="25" t="s">
        <v>47</v>
      </c>
      <c r="R63" s="25" t="s">
        <v>47</v>
      </c>
      <c r="S63" s="25" t="s">
        <v>47</v>
      </c>
      <c r="T63" s="25" t="s">
        <v>47</v>
      </c>
      <c r="U63" s="25" t="s">
        <v>47</v>
      </c>
      <c r="V63" s="25" t="s">
        <v>47</v>
      </c>
    </row>
    <row r="64" spans="1:22" s="12" customFormat="1" ht="63" x14ac:dyDescent="0.25">
      <c r="A64" s="13" t="s">
        <v>98</v>
      </c>
      <c r="B64" s="14" t="s">
        <v>99</v>
      </c>
      <c r="C64" s="25" t="s">
        <v>47</v>
      </c>
      <c r="D64" s="25" t="s">
        <v>47</v>
      </c>
      <c r="E64" s="25" t="s">
        <v>47</v>
      </c>
      <c r="F64" s="25" t="s">
        <v>47</v>
      </c>
      <c r="G64" s="25" t="s">
        <v>47</v>
      </c>
      <c r="H64" s="25" t="s">
        <v>47</v>
      </c>
      <c r="I64" s="25" t="s">
        <v>47</v>
      </c>
      <c r="J64" s="25" t="s">
        <v>47</v>
      </c>
      <c r="K64" s="25" t="s">
        <v>47</v>
      </c>
      <c r="L64" s="25" t="s">
        <v>47</v>
      </c>
      <c r="M64" s="25" t="s">
        <v>47</v>
      </c>
      <c r="N64" s="25" t="s">
        <v>47</v>
      </c>
      <c r="O64" s="25" t="s">
        <v>47</v>
      </c>
      <c r="P64" s="25" t="s">
        <v>47</v>
      </c>
      <c r="Q64" s="25" t="s">
        <v>47</v>
      </c>
      <c r="R64" s="25" t="s">
        <v>47</v>
      </c>
      <c r="S64" s="25" t="s">
        <v>47</v>
      </c>
      <c r="T64" s="25" t="s">
        <v>47</v>
      </c>
      <c r="U64" s="25" t="s">
        <v>47</v>
      </c>
      <c r="V64" s="25" t="s">
        <v>47</v>
      </c>
    </row>
    <row r="65" spans="1:22" s="12" customFormat="1" ht="47.25" x14ac:dyDescent="0.25">
      <c r="A65" s="13" t="s">
        <v>100</v>
      </c>
      <c r="B65" s="14" t="s">
        <v>101</v>
      </c>
      <c r="C65" s="25" t="s">
        <v>47</v>
      </c>
      <c r="D65" s="25" t="s">
        <v>47</v>
      </c>
      <c r="E65" s="25" t="s">
        <v>47</v>
      </c>
      <c r="F65" s="25" t="s">
        <v>47</v>
      </c>
      <c r="G65" s="25" t="s">
        <v>47</v>
      </c>
      <c r="H65" s="25" t="s">
        <v>47</v>
      </c>
      <c r="I65" s="25" t="s">
        <v>47</v>
      </c>
      <c r="J65" s="25" t="s">
        <v>47</v>
      </c>
      <c r="K65" s="25" t="s">
        <v>47</v>
      </c>
      <c r="L65" s="25" t="s">
        <v>47</v>
      </c>
      <c r="M65" s="25" t="s">
        <v>47</v>
      </c>
      <c r="N65" s="25" t="s">
        <v>47</v>
      </c>
      <c r="O65" s="25" t="s">
        <v>47</v>
      </c>
      <c r="P65" s="25" t="s">
        <v>47</v>
      </c>
      <c r="Q65" s="25" t="s">
        <v>47</v>
      </c>
      <c r="R65" s="25" t="s">
        <v>47</v>
      </c>
      <c r="S65" s="25" t="s">
        <v>47</v>
      </c>
      <c r="T65" s="25" t="s">
        <v>47</v>
      </c>
      <c r="U65" s="25" t="s">
        <v>47</v>
      </c>
      <c r="V65" s="25" t="s">
        <v>47</v>
      </c>
    </row>
    <row r="66" spans="1:22" s="12" customFormat="1" ht="63" x14ac:dyDescent="0.25">
      <c r="A66" s="13" t="s">
        <v>102</v>
      </c>
      <c r="B66" s="14" t="s">
        <v>103</v>
      </c>
      <c r="C66" s="25" t="s">
        <v>47</v>
      </c>
      <c r="D66" s="25" t="s">
        <v>47</v>
      </c>
      <c r="E66" s="25" t="s">
        <v>47</v>
      </c>
      <c r="F66" s="25" t="s">
        <v>47</v>
      </c>
      <c r="G66" s="25" t="s">
        <v>47</v>
      </c>
      <c r="H66" s="25" t="s">
        <v>47</v>
      </c>
      <c r="I66" s="25" t="s">
        <v>47</v>
      </c>
      <c r="J66" s="25" t="s">
        <v>47</v>
      </c>
      <c r="K66" s="25" t="s">
        <v>47</v>
      </c>
      <c r="L66" s="25" t="s">
        <v>47</v>
      </c>
      <c r="M66" s="25" t="s">
        <v>47</v>
      </c>
      <c r="N66" s="25" t="s">
        <v>47</v>
      </c>
      <c r="O66" s="25" t="s">
        <v>47</v>
      </c>
      <c r="P66" s="25" t="s">
        <v>47</v>
      </c>
      <c r="Q66" s="25" t="s">
        <v>47</v>
      </c>
      <c r="R66" s="25" t="s">
        <v>47</v>
      </c>
      <c r="S66" s="25" t="s">
        <v>47</v>
      </c>
      <c r="T66" s="25" t="s">
        <v>47</v>
      </c>
      <c r="U66" s="25" t="s">
        <v>47</v>
      </c>
      <c r="V66" s="25" t="s">
        <v>47</v>
      </c>
    </row>
    <row r="67" spans="1:22" s="44" customFormat="1" ht="63" x14ac:dyDescent="0.25">
      <c r="A67" s="41" t="s">
        <v>104</v>
      </c>
      <c r="B67" s="42" t="s">
        <v>105</v>
      </c>
      <c r="C67" s="43" t="s">
        <v>47</v>
      </c>
      <c r="D67" s="43" t="s">
        <v>47</v>
      </c>
      <c r="E67" s="43" t="s">
        <v>47</v>
      </c>
      <c r="F67" s="43" t="s">
        <v>47</v>
      </c>
      <c r="G67" s="43" t="s">
        <v>47</v>
      </c>
      <c r="H67" s="43" t="s">
        <v>47</v>
      </c>
      <c r="I67" s="43" t="s">
        <v>47</v>
      </c>
      <c r="J67" s="43" t="s">
        <v>47</v>
      </c>
      <c r="K67" s="43" t="s">
        <v>47</v>
      </c>
      <c r="L67" s="43" t="s">
        <v>47</v>
      </c>
      <c r="M67" s="43" t="s">
        <v>47</v>
      </c>
      <c r="N67" s="43" t="s">
        <v>47</v>
      </c>
      <c r="O67" s="43" t="s">
        <v>47</v>
      </c>
      <c r="P67" s="43" t="s">
        <v>47</v>
      </c>
      <c r="Q67" s="43" t="s">
        <v>47</v>
      </c>
      <c r="R67" s="43" t="s">
        <v>47</v>
      </c>
      <c r="S67" s="43" t="s">
        <v>47</v>
      </c>
      <c r="T67" s="43" t="s">
        <v>47</v>
      </c>
      <c r="U67" s="43" t="s">
        <v>47</v>
      </c>
      <c r="V67" s="43" t="s">
        <v>47</v>
      </c>
    </row>
    <row r="68" spans="1:22" s="12" customFormat="1" ht="31.5" x14ac:dyDescent="0.25">
      <c r="A68" s="13" t="s">
        <v>106</v>
      </c>
      <c r="B68" s="14" t="s">
        <v>107</v>
      </c>
      <c r="C68" s="25" t="s">
        <v>47</v>
      </c>
      <c r="D68" s="25" t="s">
        <v>47</v>
      </c>
      <c r="E68" s="25" t="s">
        <v>47</v>
      </c>
      <c r="F68" s="25" t="s">
        <v>47</v>
      </c>
      <c r="G68" s="25" t="s">
        <v>47</v>
      </c>
      <c r="H68" s="25" t="s">
        <v>47</v>
      </c>
      <c r="I68" s="25" t="s">
        <v>47</v>
      </c>
      <c r="J68" s="25" t="s">
        <v>47</v>
      </c>
      <c r="K68" s="25" t="s">
        <v>47</v>
      </c>
      <c r="L68" s="25" t="s">
        <v>47</v>
      </c>
      <c r="M68" s="25" t="s">
        <v>47</v>
      </c>
      <c r="N68" s="25" t="s">
        <v>47</v>
      </c>
      <c r="O68" s="25" t="s">
        <v>47</v>
      </c>
      <c r="P68" s="25" t="s">
        <v>47</v>
      </c>
      <c r="Q68" s="25" t="s">
        <v>47</v>
      </c>
      <c r="R68" s="25" t="s">
        <v>47</v>
      </c>
      <c r="S68" s="25" t="s">
        <v>47</v>
      </c>
      <c r="T68" s="25" t="s">
        <v>47</v>
      </c>
      <c r="U68" s="25" t="s">
        <v>47</v>
      </c>
      <c r="V68" s="25" t="s">
        <v>47</v>
      </c>
    </row>
    <row r="69" spans="1:22" s="12" customFormat="1" ht="47.25" x14ac:dyDescent="0.25">
      <c r="A69" s="13" t="s">
        <v>108</v>
      </c>
      <c r="B69" s="14" t="s">
        <v>109</v>
      </c>
      <c r="C69" s="25" t="s">
        <v>47</v>
      </c>
      <c r="D69" s="25" t="s">
        <v>47</v>
      </c>
      <c r="E69" s="25" t="s">
        <v>47</v>
      </c>
      <c r="F69" s="25" t="s">
        <v>47</v>
      </c>
      <c r="G69" s="25" t="s">
        <v>47</v>
      </c>
      <c r="H69" s="25" t="s">
        <v>47</v>
      </c>
      <c r="I69" s="25" t="s">
        <v>47</v>
      </c>
      <c r="J69" s="25" t="s">
        <v>47</v>
      </c>
      <c r="K69" s="25" t="s">
        <v>47</v>
      </c>
      <c r="L69" s="25" t="s">
        <v>47</v>
      </c>
      <c r="M69" s="25" t="s">
        <v>47</v>
      </c>
      <c r="N69" s="25" t="s">
        <v>47</v>
      </c>
      <c r="O69" s="25" t="s">
        <v>47</v>
      </c>
      <c r="P69" s="25" t="s">
        <v>47</v>
      </c>
      <c r="Q69" s="25" t="s">
        <v>47</v>
      </c>
      <c r="R69" s="25" t="s">
        <v>47</v>
      </c>
      <c r="S69" s="25" t="s">
        <v>47</v>
      </c>
      <c r="T69" s="25" t="s">
        <v>47</v>
      </c>
      <c r="U69" s="25" t="s">
        <v>47</v>
      </c>
      <c r="V69" s="25" t="s">
        <v>47</v>
      </c>
    </row>
    <row r="70" spans="1:22" s="49" customFormat="1" ht="63" x14ac:dyDescent="0.25">
      <c r="A70" s="46" t="s">
        <v>110</v>
      </c>
      <c r="B70" s="47" t="s">
        <v>111</v>
      </c>
      <c r="C70" s="48" t="s">
        <v>47</v>
      </c>
      <c r="D70" s="48" t="s">
        <v>47</v>
      </c>
      <c r="E70" s="48" t="s">
        <v>47</v>
      </c>
      <c r="F70" s="48" t="s">
        <v>47</v>
      </c>
      <c r="G70" s="48" t="s">
        <v>47</v>
      </c>
      <c r="H70" s="48" t="s">
        <v>47</v>
      </c>
      <c r="I70" s="48" t="s">
        <v>47</v>
      </c>
      <c r="J70" s="48" t="s">
        <v>47</v>
      </c>
      <c r="K70" s="48" t="s">
        <v>47</v>
      </c>
      <c r="L70" s="48" t="s">
        <v>47</v>
      </c>
      <c r="M70" s="48" t="s">
        <v>47</v>
      </c>
      <c r="N70" s="48" t="s">
        <v>47</v>
      </c>
      <c r="O70" s="48" t="s">
        <v>47</v>
      </c>
      <c r="P70" s="48" t="s">
        <v>47</v>
      </c>
      <c r="Q70" s="48" t="s">
        <v>47</v>
      </c>
      <c r="R70" s="48" t="s">
        <v>47</v>
      </c>
      <c r="S70" s="48" t="s">
        <v>47</v>
      </c>
      <c r="T70" s="48" t="s">
        <v>47</v>
      </c>
      <c r="U70" s="48" t="s">
        <v>47</v>
      </c>
      <c r="V70" s="48" t="s">
        <v>47</v>
      </c>
    </row>
    <row r="71" spans="1:22" s="53" customFormat="1" ht="63" x14ac:dyDescent="0.25">
      <c r="A71" s="50" t="s">
        <v>112</v>
      </c>
      <c r="B71" s="51" t="s">
        <v>113</v>
      </c>
      <c r="C71" s="52" t="s">
        <v>47</v>
      </c>
      <c r="D71" s="52" t="s">
        <v>47</v>
      </c>
      <c r="E71" s="52" t="s">
        <v>47</v>
      </c>
      <c r="F71" s="52" t="s">
        <v>47</v>
      </c>
      <c r="G71" s="52" t="s">
        <v>47</v>
      </c>
      <c r="H71" s="52" t="s">
        <v>47</v>
      </c>
      <c r="I71" s="52" t="s">
        <v>47</v>
      </c>
      <c r="J71" s="52" t="s">
        <v>47</v>
      </c>
      <c r="K71" s="52" t="s">
        <v>47</v>
      </c>
      <c r="L71" s="52" t="s">
        <v>47</v>
      </c>
      <c r="M71" s="52" t="s">
        <v>47</v>
      </c>
      <c r="N71" s="52" t="s">
        <v>47</v>
      </c>
      <c r="O71" s="52" t="s">
        <v>47</v>
      </c>
      <c r="P71" s="52" t="s">
        <v>47</v>
      </c>
      <c r="Q71" s="52" t="s">
        <v>47</v>
      </c>
      <c r="R71" s="52" t="s">
        <v>47</v>
      </c>
      <c r="S71" s="52" t="s">
        <v>47</v>
      </c>
      <c r="T71" s="52" t="s">
        <v>47</v>
      </c>
      <c r="U71" s="52" t="s">
        <v>47</v>
      </c>
      <c r="V71" s="52" t="s">
        <v>47</v>
      </c>
    </row>
    <row r="72" spans="1:22" s="53" customFormat="1" ht="63" x14ac:dyDescent="0.25">
      <c r="A72" s="50" t="s">
        <v>114</v>
      </c>
      <c r="B72" s="51" t="s">
        <v>115</v>
      </c>
      <c r="C72" s="52" t="s">
        <v>47</v>
      </c>
      <c r="D72" s="52" t="s">
        <v>47</v>
      </c>
      <c r="E72" s="52" t="s">
        <v>47</v>
      </c>
      <c r="F72" s="52" t="s">
        <v>47</v>
      </c>
      <c r="G72" s="52" t="s">
        <v>47</v>
      </c>
      <c r="H72" s="52" t="s">
        <v>47</v>
      </c>
      <c r="I72" s="52" t="s">
        <v>47</v>
      </c>
      <c r="J72" s="52" t="s">
        <v>47</v>
      </c>
      <c r="K72" s="52" t="s">
        <v>47</v>
      </c>
      <c r="L72" s="52" t="s">
        <v>47</v>
      </c>
      <c r="M72" s="52" t="s">
        <v>47</v>
      </c>
      <c r="N72" s="52" t="s">
        <v>47</v>
      </c>
      <c r="O72" s="52" t="s">
        <v>47</v>
      </c>
      <c r="P72" s="52" t="s">
        <v>47</v>
      </c>
      <c r="Q72" s="52" t="s">
        <v>47</v>
      </c>
      <c r="R72" s="52" t="s">
        <v>47</v>
      </c>
      <c r="S72" s="52" t="s">
        <v>47</v>
      </c>
      <c r="T72" s="52" t="s">
        <v>47</v>
      </c>
      <c r="U72" s="52" t="s">
        <v>47</v>
      </c>
      <c r="V72" s="52" t="s">
        <v>47</v>
      </c>
    </row>
    <row r="73" spans="1:22" s="49" customFormat="1" ht="47.25" x14ac:dyDescent="0.25">
      <c r="A73" s="46" t="s">
        <v>116</v>
      </c>
      <c r="B73" s="47" t="s">
        <v>117</v>
      </c>
      <c r="C73" s="54">
        <f t="shared" ref="C73:V73" si="22">C74</f>
        <v>13.69207572</v>
      </c>
      <c r="D73" s="48">
        <f t="shared" si="22"/>
        <v>0</v>
      </c>
      <c r="E73" s="48">
        <f t="shared" si="22"/>
        <v>0</v>
      </c>
      <c r="F73" s="54">
        <f t="shared" si="22"/>
        <v>13.69207572</v>
      </c>
      <c r="G73" s="48">
        <f t="shared" si="22"/>
        <v>0</v>
      </c>
      <c r="H73" s="54">
        <f t="shared" si="22"/>
        <v>0</v>
      </c>
      <c r="I73" s="48">
        <f t="shared" si="22"/>
        <v>0</v>
      </c>
      <c r="J73" s="48">
        <f t="shared" si="22"/>
        <v>0</v>
      </c>
      <c r="K73" s="54">
        <f t="shared" si="22"/>
        <v>0</v>
      </c>
      <c r="L73" s="48">
        <f t="shared" si="22"/>
        <v>0</v>
      </c>
      <c r="M73" s="48">
        <f t="shared" si="22"/>
        <v>0</v>
      </c>
      <c r="N73" s="48">
        <f t="shared" si="22"/>
        <v>0</v>
      </c>
      <c r="O73" s="48">
        <f t="shared" si="22"/>
        <v>0</v>
      </c>
      <c r="P73" s="48">
        <f t="shared" si="22"/>
        <v>0</v>
      </c>
      <c r="Q73" s="48">
        <f t="shared" si="22"/>
        <v>0</v>
      </c>
      <c r="R73" s="54">
        <f t="shared" si="22"/>
        <v>0</v>
      </c>
      <c r="S73" s="48">
        <f t="shared" si="22"/>
        <v>0</v>
      </c>
      <c r="T73" s="48">
        <f t="shared" si="22"/>
        <v>0</v>
      </c>
      <c r="U73" s="54">
        <f t="shared" si="22"/>
        <v>0</v>
      </c>
      <c r="V73" s="48">
        <f t="shared" si="22"/>
        <v>0</v>
      </c>
    </row>
    <row r="74" spans="1:22" x14ac:dyDescent="0.25">
      <c r="A74" s="29" t="s">
        <v>116</v>
      </c>
      <c r="B74" s="30" t="s">
        <v>126</v>
      </c>
      <c r="C74" s="32">
        <f>D74+E74+F74+G74</f>
        <v>13.69207572</v>
      </c>
      <c r="D74" s="31">
        <v>0</v>
      </c>
      <c r="E74" s="31">
        <v>0</v>
      </c>
      <c r="F74" s="32">
        <v>13.69207572</v>
      </c>
      <c r="G74" s="31">
        <v>0</v>
      </c>
      <c r="H74" s="32">
        <f>I74+J74+K74+L74</f>
        <v>0</v>
      </c>
      <c r="I74" s="31">
        <v>0</v>
      </c>
      <c r="J74" s="31">
        <v>0</v>
      </c>
      <c r="K74" s="32">
        <f>U74</f>
        <v>0</v>
      </c>
      <c r="L74" s="31">
        <v>0</v>
      </c>
      <c r="M74" s="31">
        <f>N74+O74+P74+Q74</f>
        <v>0</v>
      </c>
      <c r="N74" s="31">
        <v>0</v>
      </c>
      <c r="O74" s="31">
        <v>0</v>
      </c>
      <c r="P74" s="31">
        <v>0</v>
      </c>
      <c r="Q74" s="31">
        <v>0</v>
      </c>
      <c r="R74" s="32">
        <f>S74+T74+U74+V74</f>
        <v>0</v>
      </c>
      <c r="S74" s="31">
        <v>0</v>
      </c>
      <c r="T74" s="31">
        <v>0</v>
      </c>
      <c r="U74" s="32">
        <v>0</v>
      </c>
      <c r="V74" s="31">
        <v>0</v>
      </c>
    </row>
    <row r="75" spans="1:22" s="49" customFormat="1" ht="47.25" x14ac:dyDescent="0.25">
      <c r="A75" s="46" t="s">
        <v>118</v>
      </c>
      <c r="B75" s="55" t="s">
        <v>119</v>
      </c>
      <c r="C75" s="48" t="s">
        <v>47</v>
      </c>
      <c r="D75" s="48" t="s">
        <v>47</v>
      </c>
      <c r="E75" s="48" t="s">
        <v>47</v>
      </c>
      <c r="F75" s="48" t="s">
        <v>47</v>
      </c>
      <c r="G75" s="48" t="s">
        <v>47</v>
      </c>
      <c r="H75" s="48" t="s">
        <v>47</v>
      </c>
      <c r="I75" s="48" t="s">
        <v>47</v>
      </c>
      <c r="J75" s="48" t="s">
        <v>47</v>
      </c>
      <c r="K75" s="48" t="s">
        <v>47</v>
      </c>
      <c r="L75" s="48" t="s">
        <v>47</v>
      </c>
      <c r="M75" s="48" t="s">
        <v>47</v>
      </c>
      <c r="N75" s="48" t="s">
        <v>47</v>
      </c>
      <c r="O75" s="48" t="s">
        <v>47</v>
      </c>
      <c r="P75" s="48" t="s">
        <v>47</v>
      </c>
      <c r="Q75" s="48" t="s">
        <v>47</v>
      </c>
      <c r="R75" s="48" t="s">
        <v>47</v>
      </c>
      <c r="S75" s="48" t="s">
        <v>47</v>
      </c>
      <c r="T75" s="48" t="s">
        <v>47</v>
      </c>
      <c r="U75" s="48" t="s">
        <v>47</v>
      </c>
      <c r="V75" s="48" t="s">
        <v>47</v>
      </c>
    </row>
    <row r="76" spans="1:22" s="49" customFormat="1" ht="31.5" x14ac:dyDescent="0.25">
      <c r="A76" s="46" t="s">
        <v>120</v>
      </c>
      <c r="B76" s="55" t="s">
        <v>121</v>
      </c>
      <c r="C76" s="48">
        <f>D76+E76+F76+G76</f>
        <v>1.867</v>
      </c>
      <c r="D76" s="48">
        <f t="shared" ref="D76:V76" si="23">D77</f>
        <v>0</v>
      </c>
      <c r="E76" s="48">
        <f t="shared" si="23"/>
        <v>0</v>
      </c>
      <c r="F76" s="48">
        <f t="shared" si="23"/>
        <v>1.867</v>
      </c>
      <c r="G76" s="48">
        <f t="shared" si="23"/>
        <v>0</v>
      </c>
      <c r="H76" s="54">
        <f t="shared" si="23"/>
        <v>0</v>
      </c>
      <c r="I76" s="56">
        <f t="shared" si="23"/>
        <v>0</v>
      </c>
      <c r="J76" s="56">
        <f t="shared" si="23"/>
        <v>0</v>
      </c>
      <c r="K76" s="54">
        <f t="shared" si="23"/>
        <v>0</v>
      </c>
      <c r="L76" s="54">
        <f t="shared" si="23"/>
        <v>0</v>
      </c>
      <c r="M76" s="54">
        <f t="shared" si="23"/>
        <v>0.37340000000000001</v>
      </c>
      <c r="N76" s="48">
        <f t="shared" si="23"/>
        <v>0</v>
      </c>
      <c r="O76" s="48">
        <f t="shared" si="23"/>
        <v>0</v>
      </c>
      <c r="P76" s="54">
        <f t="shared" si="23"/>
        <v>0.37340000000000001</v>
      </c>
      <c r="Q76" s="48">
        <f t="shared" si="23"/>
        <v>0</v>
      </c>
      <c r="R76" s="54">
        <f t="shared" si="23"/>
        <v>0</v>
      </c>
      <c r="S76" s="54">
        <f t="shared" si="23"/>
        <v>0</v>
      </c>
      <c r="T76" s="54">
        <f t="shared" si="23"/>
        <v>0</v>
      </c>
      <c r="U76" s="54">
        <f t="shared" si="23"/>
        <v>0</v>
      </c>
      <c r="V76" s="54">
        <f t="shared" si="23"/>
        <v>0</v>
      </c>
    </row>
    <row r="77" spans="1:22" x14ac:dyDescent="0.25">
      <c r="A77" s="57" t="s">
        <v>120</v>
      </c>
      <c r="B77" s="58" t="s">
        <v>127</v>
      </c>
      <c r="C77" s="31">
        <f>D77+E77+F77+G77</f>
        <v>1.867</v>
      </c>
      <c r="D77" s="31">
        <v>0</v>
      </c>
      <c r="E77" s="31">
        <v>0</v>
      </c>
      <c r="F77" s="31">
        <v>1.867</v>
      </c>
      <c r="G77" s="31">
        <v>0</v>
      </c>
      <c r="H77" s="32">
        <f>K77</f>
        <v>0</v>
      </c>
      <c r="I77" s="31">
        <f t="shared" ref="I77:J77" si="24">S77</f>
        <v>0</v>
      </c>
      <c r="J77" s="31">
        <f t="shared" si="24"/>
        <v>0</v>
      </c>
      <c r="K77" s="32">
        <f>U77</f>
        <v>0</v>
      </c>
      <c r="L77" s="32">
        <f>V77</f>
        <v>0</v>
      </c>
      <c r="M77" s="32">
        <f>N77+O77+P77+Q77</f>
        <v>0.37340000000000001</v>
      </c>
      <c r="N77" s="31">
        <v>0</v>
      </c>
      <c r="O77" s="31">
        <v>0</v>
      </c>
      <c r="P77" s="32">
        <v>0.37340000000000001</v>
      </c>
      <c r="Q77" s="31">
        <v>0</v>
      </c>
      <c r="R77" s="32">
        <v>0</v>
      </c>
      <c r="S77" s="31">
        <v>0</v>
      </c>
      <c r="T77" s="31">
        <v>0</v>
      </c>
      <c r="U77" s="32">
        <v>0</v>
      </c>
      <c r="V77" s="32">
        <v>0</v>
      </c>
    </row>
  </sheetData>
  <mergeCells count="17">
    <mergeCell ref="A4:V4"/>
    <mergeCell ref="A6:V6"/>
    <mergeCell ref="A7:V7"/>
    <mergeCell ref="A9:V9"/>
    <mergeCell ref="A10:V10"/>
    <mergeCell ref="A12:V12"/>
    <mergeCell ref="A13:V13"/>
    <mergeCell ref="A14:V14"/>
    <mergeCell ref="A15:A18"/>
    <mergeCell ref="B15:B18"/>
    <mergeCell ref="C15:V15"/>
    <mergeCell ref="C16:L16"/>
    <mergeCell ref="M16:V16"/>
    <mergeCell ref="C17:G17"/>
    <mergeCell ref="H17:L17"/>
    <mergeCell ref="M17:Q17"/>
    <mergeCell ref="R17:V17"/>
  </mergeCells>
  <printOptions verticalCentered="1"/>
  <pageMargins left="0.55138888888888904" right="0.39374999999999999" top="0.78749999999999998" bottom="0.78749999999999998" header="0.51180555555555496" footer="0.51180555555555496"/>
  <pageSetup paperSize="8" scale="69" firstPageNumber="0" fitToHeight="7" orientation="landscape" horizontalDpi="300" verticalDpi="30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11 Квартал финансирование</vt:lpstr>
      <vt:lpstr>'11 Квартал финансирование'!Print_Titles_0</vt:lpstr>
      <vt:lpstr>'11 Квартал финансирование'!Заголовки_для_печати</vt:lpstr>
      <vt:lpstr>'11 Квартал финансирование'!Область_печати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ans</dc:creator>
  <dc:description/>
  <cp:lastModifiedBy>ans</cp:lastModifiedBy>
  <cp:revision>6</cp:revision>
  <cp:lastPrinted>2017-11-14T00:31:04Z</cp:lastPrinted>
  <dcterms:created xsi:type="dcterms:W3CDTF">2017-05-25T06:48:57Z</dcterms:created>
  <dcterms:modified xsi:type="dcterms:W3CDTF">2018-05-11T02:02:47Z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