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ОКС\Отчет за 2018 г\Отчет за 1 квартал\"/>
    </mc:Choice>
  </mc:AlternateContent>
  <xr:revisionPtr revIDLastSave="0" documentId="13_ncr:1_{513FA927-5BAA-48D4-97E1-CE2F3CA88741}" xr6:coauthVersionLast="28" xr6:coauthVersionMax="28" xr10:uidLastSave="{00000000-0000-0000-0000-000000000000}"/>
  <bookViews>
    <workbookView xWindow="0" yWindow="0" windowWidth="16380" windowHeight="8190" tabRatio="500" xr2:uid="{00000000-000D-0000-FFFF-FFFF00000000}"/>
  </bookViews>
  <sheets>
    <sheet name="14 Квартал Принятие ОС " sheetId="1" r:id="rId1"/>
    <sheet name="Лист2" sheetId="2" r:id="rId2"/>
  </sheets>
  <definedNames>
    <definedName name="_xlnm.Print_Area" localSheetId="0">'14 Квартал Принятие ОС '!$A$1:$BZ$77</definedName>
  </definedNames>
  <calcPr calcId="171027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V33" i="1" l="1"/>
  <c r="BV32" i="1"/>
  <c r="BW33" i="1"/>
  <c r="BW31" i="1"/>
  <c r="BW30" i="1"/>
  <c r="BW29" i="1"/>
  <c r="BW28" i="1"/>
  <c r="BW23" i="1"/>
  <c r="BW22" i="1"/>
  <c r="L77" i="1" l="1"/>
  <c r="E33" i="1"/>
  <c r="D51" i="1" l="1"/>
  <c r="BV51" i="1"/>
  <c r="BW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K51" i="1"/>
  <c r="F51" i="1"/>
  <c r="G51" i="1"/>
  <c r="H51" i="1"/>
  <c r="I51" i="1"/>
  <c r="J51" i="1"/>
  <c r="E51" i="1"/>
  <c r="AT36" i="1" l="1"/>
  <c r="AT34" i="1"/>
  <c r="AX33" i="1" l="1"/>
  <c r="AT48" i="1" l="1"/>
  <c r="AU48" i="1"/>
  <c r="AV48" i="1"/>
  <c r="AW48" i="1"/>
  <c r="AX48" i="1"/>
  <c r="AY48" i="1"/>
  <c r="AZ48" i="1"/>
  <c r="AT47" i="1"/>
  <c r="AU47" i="1"/>
  <c r="AV47" i="1"/>
  <c r="AW47" i="1"/>
  <c r="AX47" i="1"/>
  <c r="AY47" i="1"/>
  <c r="AZ47" i="1"/>
  <c r="AT39" i="1"/>
  <c r="AU39" i="1"/>
  <c r="AV39" i="1"/>
  <c r="AW39" i="1"/>
  <c r="AX39" i="1"/>
  <c r="AY39" i="1"/>
  <c r="AZ39" i="1"/>
  <c r="AT40" i="1"/>
  <c r="AU40" i="1"/>
  <c r="AV40" i="1"/>
  <c r="AW40" i="1"/>
  <c r="AX40" i="1"/>
  <c r="AY40" i="1"/>
  <c r="AZ40" i="1"/>
  <c r="AN77" i="1"/>
  <c r="AQ74" i="1"/>
  <c r="AN52" i="1"/>
  <c r="BV52" i="1" s="1"/>
  <c r="AO52" i="1"/>
  <c r="AP52" i="1"/>
  <c r="AQ52" i="1"/>
  <c r="AR52" i="1"/>
  <c r="AS52" i="1"/>
  <c r="AN53" i="1"/>
  <c r="AO53" i="1"/>
  <c r="AP53" i="1"/>
  <c r="AQ53" i="1"/>
  <c r="AR53" i="1"/>
  <c r="AS53" i="1"/>
  <c r="BV53" i="1"/>
  <c r="AW36" i="1"/>
  <c r="AY36" i="1"/>
  <c r="AZ36" i="1"/>
  <c r="AW34" i="1"/>
  <c r="AY34" i="1"/>
  <c r="AZ34" i="1"/>
  <c r="J32" i="1"/>
  <c r="BV55" i="1"/>
  <c r="AX37" i="1"/>
  <c r="AX36" i="1" s="1"/>
  <c r="AX35" i="1"/>
  <c r="AX34" i="1" s="1"/>
  <c r="AT52" i="1" l="1"/>
  <c r="AM52" i="1" s="1"/>
  <c r="AT53" i="1"/>
  <c r="AM53" i="1" s="1"/>
  <c r="F52" i="1"/>
  <c r="G52" i="1"/>
  <c r="H52" i="1"/>
  <c r="I52" i="1"/>
  <c r="J52" i="1"/>
  <c r="F53" i="1"/>
  <c r="G53" i="1"/>
  <c r="H53" i="1"/>
  <c r="I53" i="1"/>
  <c r="J53" i="1"/>
  <c r="D52" i="1"/>
  <c r="D53" i="1"/>
  <c r="E52" i="1"/>
  <c r="BW52" i="1" s="1"/>
  <c r="E53" i="1"/>
  <c r="BW53" i="1" s="1"/>
  <c r="AT76" i="1" l="1"/>
  <c r="AU76" i="1"/>
  <c r="AV76" i="1"/>
  <c r="AW76" i="1"/>
  <c r="AX76" i="1"/>
  <c r="AY76" i="1"/>
  <c r="AZ76" i="1"/>
  <c r="BA76" i="1"/>
  <c r="BB76" i="1"/>
  <c r="BC76" i="1"/>
  <c r="BD76" i="1"/>
  <c r="BE76" i="1"/>
  <c r="BF76" i="1"/>
  <c r="BG76" i="1"/>
  <c r="BH76" i="1"/>
  <c r="BI76" i="1"/>
  <c r="BJ76" i="1"/>
  <c r="BK76" i="1"/>
  <c r="BL76" i="1"/>
  <c r="BM76" i="1"/>
  <c r="BN76" i="1"/>
  <c r="BO76" i="1"/>
  <c r="BP76" i="1"/>
  <c r="BQ76" i="1"/>
  <c r="BR76" i="1"/>
  <c r="BS76" i="1"/>
  <c r="BT76" i="1"/>
  <c r="BU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AK76" i="1"/>
  <c r="AL76" i="1"/>
  <c r="AR73" i="1"/>
  <c r="AS73" i="1"/>
  <c r="AT73" i="1"/>
  <c r="AU73" i="1"/>
  <c r="AV73" i="1"/>
  <c r="AW73" i="1"/>
  <c r="AX73" i="1"/>
  <c r="AY73" i="1"/>
  <c r="AZ73" i="1"/>
  <c r="BA73" i="1"/>
  <c r="BB73" i="1"/>
  <c r="BC73" i="1"/>
  <c r="BD73" i="1"/>
  <c r="BE73" i="1"/>
  <c r="BF73" i="1"/>
  <c r="BG73" i="1"/>
  <c r="BH73" i="1"/>
  <c r="BI73" i="1"/>
  <c r="BJ73" i="1"/>
  <c r="BK73" i="1"/>
  <c r="BL73" i="1"/>
  <c r="BM73" i="1"/>
  <c r="BN73" i="1"/>
  <c r="BO73" i="1"/>
  <c r="BP73" i="1"/>
  <c r="BQ73" i="1"/>
  <c r="BR73" i="1"/>
  <c r="BS73" i="1"/>
  <c r="BT73" i="1"/>
  <c r="BU73" i="1"/>
  <c r="AM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S77" i="1" l="1"/>
  <c r="AS76" i="1" s="1"/>
  <c r="AR77" i="1"/>
  <c r="AR76" i="1" s="1"/>
  <c r="AQ77" i="1"/>
  <c r="AP77" i="1"/>
  <c r="AP76" i="1" s="1"/>
  <c r="AO77" i="1"/>
  <c r="AO76" i="1" s="1"/>
  <c r="AN76" i="1"/>
  <c r="AM77" i="1"/>
  <c r="J77" i="1"/>
  <c r="J76" i="1" s="1"/>
  <c r="I77" i="1"/>
  <c r="I76" i="1" s="1"/>
  <c r="H77" i="1"/>
  <c r="H76" i="1" s="1"/>
  <c r="G77" i="1"/>
  <c r="G76" i="1" s="1"/>
  <c r="F77" i="1"/>
  <c r="F76" i="1" s="1"/>
  <c r="E77" i="1"/>
  <c r="E76" i="1" s="1"/>
  <c r="E28" i="1" s="1"/>
  <c r="D77" i="1"/>
  <c r="D76" i="1" s="1"/>
  <c r="BT28" i="1"/>
  <c r="BS28" i="1"/>
  <c r="BR28" i="1"/>
  <c r="BP28" i="1"/>
  <c r="BO28" i="1"/>
  <c r="BN28" i="1"/>
  <c r="BL28" i="1"/>
  <c r="BK28" i="1"/>
  <c r="BJ28" i="1"/>
  <c r="BH28" i="1"/>
  <c r="BG28" i="1"/>
  <c r="BF28" i="1"/>
  <c r="BD28" i="1"/>
  <c r="BC28" i="1"/>
  <c r="AL28" i="1"/>
  <c r="AK28" i="1"/>
  <c r="AI28" i="1"/>
  <c r="AH28" i="1"/>
  <c r="AG28" i="1"/>
  <c r="AE28" i="1"/>
  <c r="AD28" i="1"/>
  <c r="AC28" i="1"/>
  <c r="AA28" i="1"/>
  <c r="Z28" i="1"/>
  <c r="Y28" i="1"/>
  <c r="W28" i="1"/>
  <c r="V28" i="1"/>
  <c r="U28" i="1"/>
  <c r="S28" i="1"/>
  <c r="R28" i="1"/>
  <c r="Q28" i="1"/>
  <c r="O28" i="1"/>
  <c r="N28" i="1"/>
  <c r="M28" i="1"/>
  <c r="K28" i="1"/>
  <c r="AQ73" i="1"/>
  <c r="AQ26" i="1" s="1"/>
  <c r="AP74" i="1"/>
  <c r="AO74" i="1"/>
  <c r="AN74" i="1"/>
  <c r="J74" i="1"/>
  <c r="J73" i="1" s="1"/>
  <c r="J26" i="1" s="1"/>
  <c r="I74" i="1"/>
  <c r="H74" i="1"/>
  <c r="H73" i="1" s="1"/>
  <c r="H26" i="1" s="1"/>
  <c r="G74" i="1"/>
  <c r="G73" i="1" s="1"/>
  <c r="G26" i="1" s="1"/>
  <c r="F74" i="1"/>
  <c r="E74" i="1"/>
  <c r="E73" i="1" s="1"/>
  <c r="D74" i="1"/>
  <c r="D73" i="1" s="1"/>
  <c r="BU26" i="1"/>
  <c r="BS26" i="1"/>
  <c r="BQ26" i="1"/>
  <c r="BO26" i="1"/>
  <c r="BM26" i="1"/>
  <c r="BK26" i="1"/>
  <c r="BI26" i="1"/>
  <c r="BG26" i="1"/>
  <c r="BE26" i="1"/>
  <c r="BC26" i="1"/>
  <c r="BA26" i="1"/>
  <c r="AY26" i="1"/>
  <c r="AW26" i="1"/>
  <c r="AU26" i="1"/>
  <c r="AS26" i="1"/>
  <c r="AL26" i="1"/>
  <c r="AJ26" i="1"/>
  <c r="AH26" i="1"/>
  <c r="AF26" i="1"/>
  <c r="AD26" i="1"/>
  <c r="AB26" i="1"/>
  <c r="Z26" i="1"/>
  <c r="X26" i="1"/>
  <c r="AN58" i="1"/>
  <c r="F58" i="1"/>
  <c r="BU58" i="1"/>
  <c r="BT58" i="1"/>
  <c r="BS58" i="1"/>
  <c r="BR58" i="1"/>
  <c r="BQ58" i="1"/>
  <c r="BP58" i="1"/>
  <c r="BO58" i="1"/>
  <c r="BN58" i="1"/>
  <c r="BM58" i="1"/>
  <c r="BL58" i="1"/>
  <c r="BK58" i="1"/>
  <c r="BJ58" i="1"/>
  <c r="BI58" i="1"/>
  <c r="BH58" i="1"/>
  <c r="BG58" i="1"/>
  <c r="BF58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O58" i="1"/>
  <c r="AM58" i="1"/>
  <c r="AK58" i="1"/>
  <c r="AI58" i="1"/>
  <c r="AG58" i="1"/>
  <c r="AE58" i="1"/>
  <c r="AC58" i="1"/>
  <c r="AA58" i="1"/>
  <c r="Y58" i="1"/>
  <c r="W58" i="1"/>
  <c r="U58" i="1"/>
  <c r="S58" i="1"/>
  <c r="Q58" i="1"/>
  <c r="O58" i="1"/>
  <c r="M58" i="1"/>
  <c r="K58" i="1"/>
  <c r="I58" i="1"/>
  <c r="G58" i="1"/>
  <c r="D58" i="1"/>
  <c r="AP58" i="1"/>
  <c r="AL58" i="1"/>
  <c r="AJ58" i="1"/>
  <c r="AH58" i="1"/>
  <c r="AF58" i="1"/>
  <c r="AD58" i="1"/>
  <c r="AB58" i="1"/>
  <c r="Z58" i="1"/>
  <c r="X58" i="1"/>
  <c r="V58" i="1"/>
  <c r="T58" i="1"/>
  <c r="R58" i="1"/>
  <c r="P58" i="1"/>
  <c r="N58" i="1"/>
  <c r="L58" i="1"/>
  <c r="J58" i="1"/>
  <c r="H58" i="1"/>
  <c r="BU55" i="1"/>
  <c r="BT55" i="1"/>
  <c r="BS55" i="1"/>
  <c r="BR55" i="1"/>
  <c r="BQ55" i="1"/>
  <c r="BP55" i="1"/>
  <c r="BO55" i="1"/>
  <c r="BN55" i="1"/>
  <c r="BM55" i="1"/>
  <c r="BL55" i="1"/>
  <c r="BK55" i="1"/>
  <c r="BJ55" i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I50" i="1"/>
  <c r="I49" i="1" s="1"/>
  <c r="BU50" i="1"/>
  <c r="BT50" i="1"/>
  <c r="BS50" i="1"/>
  <c r="BR50" i="1"/>
  <c r="BQ50" i="1"/>
  <c r="BP50" i="1"/>
  <c r="BO50" i="1"/>
  <c r="BN50" i="1"/>
  <c r="BM50" i="1"/>
  <c r="BL50" i="1"/>
  <c r="BK50" i="1"/>
  <c r="BJ50" i="1"/>
  <c r="BI50" i="1"/>
  <c r="BH50" i="1"/>
  <c r="BG50" i="1"/>
  <c r="BF50" i="1"/>
  <c r="BF49" i="1" s="1"/>
  <c r="BF24" i="1" s="1"/>
  <c r="BE50" i="1"/>
  <c r="BC50" i="1"/>
  <c r="BB50" i="1"/>
  <c r="BA50" i="1"/>
  <c r="AZ50" i="1"/>
  <c r="AY50" i="1"/>
  <c r="AX50" i="1"/>
  <c r="AW50" i="1"/>
  <c r="AV50" i="1"/>
  <c r="AS50" i="1"/>
  <c r="AR50" i="1"/>
  <c r="AQ50" i="1"/>
  <c r="AP50" i="1"/>
  <c r="AO50" i="1"/>
  <c r="AM50" i="1"/>
  <c r="AL50" i="1"/>
  <c r="AL49" i="1" s="1"/>
  <c r="AJ50" i="1"/>
  <c r="AH50" i="1"/>
  <c r="AH49" i="1" s="1"/>
  <c r="AF50" i="1"/>
  <c r="AF49" i="1" s="1"/>
  <c r="AD50" i="1"/>
  <c r="AD49" i="1" s="1"/>
  <c r="AB50" i="1"/>
  <c r="AB49" i="1" s="1"/>
  <c r="Z50" i="1"/>
  <c r="Z49" i="1" s="1"/>
  <c r="X50" i="1"/>
  <c r="X49" i="1" s="1"/>
  <c r="V50" i="1"/>
  <c r="V49" i="1" s="1"/>
  <c r="T50" i="1"/>
  <c r="T49" i="1" s="1"/>
  <c r="T24" i="1" s="1"/>
  <c r="R50" i="1"/>
  <c r="R49" i="1" s="1"/>
  <c r="P50" i="1"/>
  <c r="P49" i="1" s="1"/>
  <c r="N50" i="1"/>
  <c r="N49" i="1" s="1"/>
  <c r="L50" i="1"/>
  <c r="L49" i="1" s="1"/>
  <c r="BD50" i="1"/>
  <c r="AK50" i="1"/>
  <c r="AK49" i="1" s="1"/>
  <c r="AI50" i="1"/>
  <c r="AI49" i="1" s="1"/>
  <c r="AG50" i="1"/>
  <c r="AG49" i="1" s="1"/>
  <c r="AE50" i="1"/>
  <c r="AE49" i="1" s="1"/>
  <c r="AC50" i="1"/>
  <c r="AC49" i="1" s="1"/>
  <c r="AA50" i="1"/>
  <c r="AA49" i="1" s="1"/>
  <c r="Y50" i="1"/>
  <c r="Y49" i="1" s="1"/>
  <c r="W50" i="1"/>
  <c r="W49" i="1" s="1"/>
  <c r="U50" i="1"/>
  <c r="U49" i="1" s="1"/>
  <c r="S50" i="1"/>
  <c r="S49" i="1" s="1"/>
  <c r="Q50" i="1"/>
  <c r="Q49" i="1" s="1"/>
  <c r="O50" i="1"/>
  <c r="O49" i="1" s="1"/>
  <c r="M50" i="1"/>
  <c r="M49" i="1" s="1"/>
  <c r="K50" i="1"/>
  <c r="K49" i="1" s="1"/>
  <c r="AS48" i="1"/>
  <c r="AR48" i="1"/>
  <c r="AQ48" i="1"/>
  <c r="AP48" i="1"/>
  <c r="AO48" i="1"/>
  <c r="AN48" i="1"/>
  <c r="AM48" i="1"/>
  <c r="AS47" i="1"/>
  <c r="AR47" i="1"/>
  <c r="AQ47" i="1"/>
  <c r="AP47" i="1"/>
  <c r="AO47" i="1"/>
  <c r="AN47" i="1"/>
  <c r="AM47" i="1"/>
  <c r="BU46" i="1"/>
  <c r="BT46" i="1"/>
  <c r="BS46" i="1"/>
  <c r="BR46" i="1"/>
  <c r="BQ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S40" i="1"/>
  <c r="AR40" i="1"/>
  <c r="AQ40" i="1"/>
  <c r="AP40" i="1"/>
  <c r="AO40" i="1"/>
  <c r="AN40" i="1"/>
  <c r="AM40" i="1"/>
  <c r="AS39" i="1"/>
  <c r="AR39" i="1"/>
  <c r="AQ39" i="1"/>
  <c r="AP39" i="1"/>
  <c r="AO39" i="1"/>
  <c r="AN39" i="1"/>
  <c r="AM39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BC36" i="1"/>
  <c r="AN37" i="1"/>
  <c r="BV37" i="1" s="1"/>
  <c r="AQ37" i="1"/>
  <c r="AO37" i="1"/>
  <c r="BS36" i="1"/>
  <c r="BP36" i="1"/>
  <c r="BI36" i="1"/>
  <c r="BE36" i="1"/>
  <c r="BB36" i="1"/>
  <c r="AV36" i="1"/>
  <c r="AS36" i="1"/>
  <c r="AR36" i="1"/>
  <c r="AP36" i="1"/>
  <c r="AM36" i="1"/>
  <c r="BL34" i="1"/>
  <c r="AU34" i="1"/>
  <c r="AS35" i="1"/>
  <c r="AR35" i="1"/>
  <c r="AP35" i="1"/>
  <c r="AO35" i="1"/>
  <c r="BS34" i="1"/>
  <c r="BQ34" i="1"/>
  <c r="BP34" i="1"/>
  <c r="BK34" i="1"/>
  <c r="AP34" i="1" s="1"/>
  <c r="BJ34" i="1"/>
  <c r="BI34" i="1"/>
  <c r="BB34" i="1"/>
  <c r="AV34" i="1"/>
  <c r="AO34" i="1" s="1"/>
  <c r="AS34" i="1"/>
  <c r="AR34" i="1"/>
  <c r="AM34" i="1"/>
  <c r="BL31" i="1"/>
  <c r="BI31" i="1"/>
  <c r="AX31" i="1"/>
  <c r="AS33" i="1"/>
  <c r="AR33" i="1"/>
  <c r="AQ33" i="1"/>
  <c r="AP33" i="1"/>
  <c r="AO33" i="1"/>
  <c r="AN33" i="1"/>
  <c r="AM33" i="1"/>
  <c r="J33" i="1"/>
  <c r="I33" i="1"/>
  <c r="H33" i="1"/>
  <c r="G33" i="1"/>
  <c r="F33" i="1"/>
  <c r="D33" i="1"/>
  <c r="AS32" i="1"/>
  <c r="AS31" i="1" s="1"/>
  <c r="AS30" i="1" s="1"/>
  <c r="AS29" i="1" s="1"/>
  <c r="AS23" i="1" s="1"/>
  <c r="AR32" i="1"/>
  <c r="AQ32" i="1"/>
  <c r="AP32" i="1"/>
  <c r="AP31" i="1" s="1"/>
  <c r="AO32" i="1"/>
  <c r="AM32" i="1"/>
  <c r="I32" i="1"/>
  <c r="H32" i="1"/>
  <c r="G32" i="1"/>
  <c r="F32" i="1"/>
  <c r="E32" i="1"/>
  <c r="D32" i="1"/>
  <c r="BU31" i="1"/>
  <c r="BU30" i="1" s="1"/>
  <c r="BU29" i="1" s="1"/>
  <c r="BU23" i="1" s="1"/>
  <c r="BT31" i="1"/>
  <c r="BT30" i="1" s="1"/>
  <c r="BT29" i="1" s="1"/>
  <c r="BT23" i="1" s="1"/>
  <c r="BS31" i="1"/>
  <c r="BS30" i="1" s="1"/>
  <c r="BS29" i="1" s="1"/>
  <c r="BS23" i="1" s="1"/>
  <c r="BR31" i="1"/>
  <c r="BR30" i="1" s="1"/>
  <c r="BR29" i="1" s="1"/>
  <c r="BR23" i="1" s="1"/>
  <c r="BQ31" i="1"/>
  <c r="BP31" i="1"/>
  <c r="BO31" i="1"/>
  <c r="BO30" i="1" s="1"/>
  <c r="BO29" i="1" s="1"/>
  <c r="BO23" i="1" s="1"/>
  <c r="BN31" i="1"/>
  <c r="BN30" i="1" s="1"/>
  <c r="BN29" i="1" s="1"/>
  <c r="BN23" i="1" s="1"/>
  <c r="BM31" i="1"/>
  <c r="BM30" i="1" s="1"/>
  <c r="BM29" i="1" s="1"/>
  <c r="BM23" i="1" s="1"/>
  <c r="BK31" i="1"/>
  <c r="BK30" i="1" s="1"/>
  <c r="BK29" i="1" s="1"/>
  <c r="BK23" i="1" s="1"/>
  <c r="BJ31" i="1"/>
  <c r="BJ30" i="1" s="1"/>
  <c r="BJ29" i="1" s="1"/>
  <c r="BJ23" i="1" s="1"/>
  <c r="BH31" i="1"/>
  <c r="BH30" i="1" s="1"/>
  <c r="BH29" i="1" s="1"/>
  <c r="BH23" i="1" s="1"/>
  <c r="BG31" i="1"/>
  <c r="BG30" i="1" s="1"/>
  <c r="BG29" i="1" s="1"/>
  <c r="BG23" i="1" s="1"/>
  <c r="BF31" i="1"/>
  <c r="BF30" i="1" s="1"/>
  <c r="BF29" i="1" s="1"/>
  <c r="BF23" i="1" s="1"/>
  <c r="BE31" i="1"/>
  <c r="BD31" i="1"/>
  <c r="BD30" i="1" s="1"/>
  <c r="BD29" i="1" s="1"/>
  <c r="BD23" i="1" s="1"/>
  <c r="BC31" i="1"/>
  <c r="BB31" i="1"/>
  <c r="BB30" i="1" s="1"/>
  <c r="BB29" i="1" s="1"/>
  <c r="BB23" i="1" s="1"/>
  <c r="BA31" i="1"/>
  <c r="BA30" i="1" s="1"/>
  <c r="BA29" i="1" s="1"/>
  <c r="AZ31" i="1"/>
  <c r="AZ30" i="1" s="1"/>
  <c r="AZ29" i="1" s="1"/>
  <c r="AZ23" i="1" s="1"/>
  <c r="AY31" i="1"/>
  <c r="AY30" i="1" s="1"/>
  <c r="AY29" i="1" s="1"/>
  <c r="AY23" i="1" s="1"/>
  <c r="AW31" i="1"/>
  <c r="AW30" i="1" s="1"/>
  <c r="AW29" i="1" s="1"/>
  <c r="AW23" i="1" s="1"/>
  <c r="AV31" i="1"/>
  <c r="AU31" i="1"/>
  <c r="AT31" i="1"/>
  <c r="AT30" i="1" s="1"/>
  <c r="AT29" i="1" s="1"/>
  <c r="AT23" i="1" s="1"/>
  <c r="AR31" i="1"/>
  <c r="AR30" i="1" s="1"/>
  <c r="AR29" i="1" s="1"/>
  <c r="AR23" i="1" s="1"/>
  <c r="AL31" i="1"/>
  <c r="AL30" i="1" s="1"/>
  <c r="AL29" i="1" s="1"/>
  <c r="AL23" i="1" s="1"/>
  <c r="AK31" i="1"/>
  <c r="AK30" i="1" s="1"/>
  <c r="AK29" i="1" s="1"/>
  <c r="AK23" i="1" s="1"/>
  <c r="AJ31" i="1"/>
  <c r="AJ30" i="1" s="1"/>
  <c r="AJ29" i="1" s="1"/>
  <c r="AJ23" i="1" s="1"/>
  <c r="AI31" i="1"/>
  <c r="AI30" i="1" s="1"/>
  <c r="AI29" i="1" s="1"/>
  <c r="AI23" i="1" s="1"/>
  <c r="AH31" i="1"/>
  <c r="AH30" i="1" s="1"/>
  <c r="AH29" i="1" s="1"/>
  <c r="AH23" i="1" s="1"/>
  <c r="AG31" i="1"/>
  <c r="AG30" i="1" s="1"/>
  <c r="AG29" i="1" s="1"/>
  <c r="AG23" i="1" s="1"/>
  <c r="AF31" i="1"/>
  <c r="AF30" i="1" s="1"/>
  <c r="AF29" i="1" s="1"/>
  <c r="AF23" i="1" s="1"/>
  <c r="AE31" i="1"/>
  <c r="AD31" i="1"/>
  <c r="AD30" i="1" s="1"/>
  <c r="AD29" i="1" s="1"/>
  <c r="AD23" i="1" s="1"/>
  <c r="AC31" i="1"/>
  <c r="AC30" i="1" s="1"/>
  <c r="AC29" i="1" s="1"/>
  <c r="AC23" i="1" s="1"/>
  <c r="AB31" i="1"/>
  <c r="AB30" i="1" s="1"/>
  <c r="AB29" i="1" s="1"/>
  <c r="AB23" i="1" s="1"/>
  <c r="AA31" i="1"/>
  <c r="AA30" i="1" s="1"/>
  <c r="AA29" i="1" s="1"/>
  <c r="AA23" i="1" s="1"/>
  <c r="Z31" i="1"/>
  <c r="Z30" i="1" s="1"/>
  <c r="Z29" i="1" s="1"/>
  <c r="Z23" i="1" s="1"/>
  <c r="Y31" i="1"/>
  <c r="Y30" i="1" s="1"/>
  <c r="Y29" i="1" s="1"/>
  <c r="Y23" i="1" s="1"/>
  <c r="X31" i="1"/>
  <c r="X30" i="1" s="1"/>
  <c r="X29" i="1" s="1"/>
  <c r="X23" i="1" s="1"/>
  <c r="W31" i="1"/>
  <c r="W30" i="1" s="1"/>
  <c r="W29" i="1" s="1"/>
  <c r="W23" i="1" s="1"/>
  <c r="V31" i="1"/>
  <c r="V30" i="1" s="1"/>
  <c r="V29" i="1" s="1"/>
  <c r="V23" i="1" s="1"/>
  <c r="U31" i="1"/>
  <c r="U30" i="1" s="1"/>
  <c r="U29" i="1" s="1"/>
  <c r="U23" i="1" s="1"/>
  <c r="T31" i="1"/>
  <c r="T30" i="1" s="1"/>
  <c r="T29" i="1" s="1"/>
  <c r="T23" i="1" s="1"/>
  <c r="S31" i="1"/>
  <c r="S30" i="1" s="1"/>
  <c r="S29" i="1" s="1"/>
  <c r="S23" i="1" s="1"/>
  <c r="R31" i="1"/>
  <c r="R30" i="1" s="1"/>
  <c r="R29" i="1" s="1"/>
  <c r="R23" i="1" s="1"/>
  <c r="Q31" i="1"/>
  <c r="P31" i="1"/>
  <c r="P30" i="1" s="1"/>
  <c r="P29" i="1" s="1"/>
  <c r="P23" i="1" s="1"/>
  <c r="O31" i="1"/>
  <c r="O30" i="1" s="1"/>
  <c r="O29" i="1" s="1"/>
  <c r="O23" i="1" s="1"/>
  <c r="N31" i="1"/>
  <c r="N30" i="1" s="1"/>
  <c r="N29" i="1" s="1"/>
  <c r="N23" i="1" s="1"/>
  <c r="M31" i="1"/>
  <c r="M30" i="1" s="1"/>
  <c r="M29" i="1" s="1"/>
  <c r="M23" i="1" s="1"/>
  <c r="L31" i="1"/>
  <c r="L30" i="1" s="1"/>
  <c r="L29" i="1" s="1"/>
  <c r="L23" i="1" s="1"/>
  <c r="K31" i="1"/>
  <c r="K30" i="1" s="1"/>
  <c r="K29" i="1" s="1"/>
  <c r="K23" i="1" s="1"/>
  <c r="AE30" i="1"/>
  <c r="AE29" i="1" s="1"/>
  <c r="AE23" i="1" s="1"/>
  <c r="Q30" i="1"/>
  <c r="Q29" i="1" s="1"/>
  <c r="Q23" i="1" s="1"/>
  <c r="BU28" i="1"/>
  <c r="BQ28" i="1"/>
  <c r="BM28" i="1"/>
  <c r="BI28" i="1"/>
  <c r="BE28" i="1"/>
  <c r="BB28" i="1"/>
  <c r="BA28" i="1"/>
  <c r="AZ28" i="1"/>
  <c r="AY28" i="1"/>
  <c r="AX28" i="1"/>
  <c r="AW28" i="1"/>
  <c r="AV28" i="1"/>
  <c r="AU28" i="1"/>
  <c r="AT28" i="1"/>
  <c r="AJ28" i="1"/>
  <c r="AF28" i="1"/>
  <c r="AB28" i="1"/>
  <c r="X28" i="1"/>
  <c r="T28" i="1"/>
  <c r="P28" i="1"/>
  <c r="L28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BT26" i="1"/>
  <c r="BR26" i="1"/>
  <c r="BP26" i="1"/>
  <c r="BN26" i="1"/>
  <c r="BL26" i="1"/>
  <c r="BJ26" i="1"/>
  <c r="BH26" i="1"/>
  <c r="BF26" i="1"/>
  <c r="BD26" i="1"/>
  <c r="BB26" i="1"/>
  <c r="AZ26" i="1"/>
  <c r="AX26" i="1"/>
  <c r="AV26" i="1"/>
  <c r="AT26" i="1"/>
  <c r="AR26" i="1"/>
  <c r="AM26" i="1"/>
  <c r="AK26" i="1"/>
  <c r="AI26" i="1"/>
  <c r="AG26" i="1"/>
  <c r="AE26" i="1"/>
  <c r="AC26" i="1"/>
  <c r="AA26" i="1"/>
  <c r="Y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E26" i="1"/>
  <c r="BU25" i="1"/>
  <c r="BT25" i="1"/>
  <c r="BS25" i="1"/>
  <c r="BR25" i="1"/>
  <c r="BQ25" i="1"/>
  <c r="BP25" i="1"/>
  <c r="BO25" i="1"/>
  <c r="BN25" i="1"/>
  <c r="BM25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A23" i="1"/>
  <c r="D21" i="1"/>
  <c r="E21" i="1" s="1"/>
  <c r="F21" i="1" s="1"/>
  <c r="G21" i="1" s="1"/>
  <c r="H21" i="1" s="1"/>
  <c r="I21" i="1" s="1"/>
  <c r="J21" i="1" s="1"/>
  <c r="K21" i="1" s="1"/>
  <c r="L21" i="1" s="1"/>
  <c r="M21" i="1" s="1"/>
  <c r="N21" i="1" s="1"/>
  <c r="O21" i="1" s="1"/>
  <c r="P21" i="1" s="1"/>
  <c r="Q21" i="1" s="1"/>
  <c r="R21" i="1" s="1"/>
  <c r="S21" i="1" s="1"/>
  <c r="T21" i="1" s="1"/>
  <c r="U21" i="1" s="1"/>
  <c r="V21" i="1" s="1"/>
  <c r="W21" i="1" s="1"/>
  <c r="X21" i="1" s="1"/>
  <c r="Y21" i="1" s="1"/>
  <c r="Z21" i="1" s="1"/>
  <c r="AA21" i="1" s="1"/>
  <c r="AB21" i="1" s="1"/>
  <c r="AC21" i="1" s="1"/>
  <c r="AD21" i="1" s="1"/>
  <c r="AE21" i="1" s="1"/>
  <c r="AF21" i="1" s="1"/>
  <c r="AG21" i="1" s="1"/>
  <c r="AH21" i="1" s="1"/>
  <c r="AI21" i="1" s="1"/>
  <c r="AJ21" i="1" s="1"/>
  <c r="AK21" i="1" s="1"/>
  <c r="AL21" i="1" s="1"/>
  <c r="AM21" i="1" s="1"/>
  <c r="AN21" i="1" s="1"/>
  <c r="AO21" i="1" s="1"/>
  <c r="AP21" i="1" s="1"/>
  <c r="AQ21" i="1" s="1"/>
  <c r="AR21" i="1" s="1"/>
  <c r="AS21" i="1" s="1"/>
  <c r="AT21" i="1" s="1"/>
  <c r="AU21" i="1" s="1"/>
  <c r="AV21" i="1" s="1"/>
  <c r="AW21" i="1" s="1"/>
  <c r="AX21" i="1" s="1"/>
  <c r="AY21" i="1" s="1"/>
  <c r="AZ21" i="1" s="1"/>
  <c r="BA21" i="1" s="1"/>
  <c r="BB21" i="1" s="1"/>
  <c r="BC21" i="1" s="1"/>
  <c r="BD21" i="1" s="1"/>
  <c r="BE21" i="1" s="1"/>
  <c r="BF21" i="1" s="1"/>
  <c r="BG21" i="1" s="1"/>
  <c r="BH21" i="1" s="1"/>
  <c r="BI21" i="1" s="1"/>
  <c r="BJ21" i="1" s="1"/>
  <c r="BK21" i="1" s="1"/>
  <c r="BL21" i="1" s="1"/>
  <c r="BM21" i="1" s="1"/>
  <c r="BN21" i="1" s="1"/>
  <c r="BO21" i="1" s="1"/>
  <c r="BP21" i="1" s="1"/>
  <c r="BQ21" i="1" s="1"/>
  <c r="BR21" i="1" s="1"/>
  <c r="BS21" i="1" s="1"/>
  <c r="BT21" i="1" s="1"/>
  <c r="BU21" i="1" s="1"/>
  <c r="BV21" i="1" s="1"/>
  <c r="BW21" i="1" s="1"/>
  <c r="BX21" i="1" s="1"/>
  <c r="BY21" i="1" s="1"/>
  <c r="BZ21" i="1" s="1"/>
  <c r="AJ49" i="1" l="1"/>
  <c r="AJ24" i="1" s="1"/>
  <c r="AJ22" i="1" s="1"/>
  <c r="BI30" i="1"/>
  <c r="BI29" i="1" s="1"/>
  <c r="BI23" i="1" s="1"/>
  <c r="AS46" i="1"/>
  <c r="BA49" i="1"/>
  <c r="BA24" i="1" s="1"/>
  <c r="BA22" i="1" s="1"/>
  <c r="BK49" i="1"/>
  <c r="BK24" i="1" s="1"/>
  <c r="BQ49" i="1"/>
  <c r="BQ24" i="1" s="1"/>
  <c r="AM76" i="1"/>
  <c r="AM28" i="1" s="1"/>
  <c r="AQ28" i="1"/>
  <c r="AQ76" i="1"/>
  <c r="BC30" i="1"/>
  <c r="BC29" i="1" s="1"/>
  <c r="BC23" i="1" s="1"/>
  <c r="AQ36" i="1"/>
  <c r="AO31" i="1"/>
  <c r="AQ31" i="1"/>
  <c r="K24" i="1"/>
  <c r="K22" i="1" s="1"/>
  <c r="W24" i="1"/>
  <c r="W22" i="1" s="1"/>
  <c r="AI24" i="1"/>
  <c r="AI22" i="1" s="1"/>
  <c r="AG24" i="1"/>
  <c r="AG22" i="1" s="1"/>
  <c r="AF24" i="1"/>
  <c r="AF22" i="1" s="1"/>
  <c r="AB24" i="1"/>
  <c r="AB22" i="1" s="1"/>
  <c r="X24" i="1"/>
  <c r="X22" i="1" s="1"/>
  <c r="P24" i="1"/>
  <c r="P22" i="1" s="1"/>
  <c r="G50" i="1"/>
  <c r="E50" i="1"/>
  <c r="E49" i="1" s="1"/>
  <c r="L24" i="1"/>
  <c r="L22" i="1" s="1"/>
  <c r="AO73" i="1"/>
  <c r="AO26" i="1" s="1"/>
  <c r="AV30" i="1"/>
  <c r="AV29" i="1" s="1"/>
  <c r="AV23" i="1" s="1"/>
  <c r="D31" i="1"/>
  <c r="D30" i="1" s="1"/>
  <c r="D29" i="1" s="1"/>
  <c r="D23" i="1" s="1"/>
  <c r="F31" i="1"/>
  <c r="F30" i="1" s="1"/>
  <c r="F29" i="1" s="1"/>
  <c r="F23" i="1" s="1"/>
  <c r="H31" i="1"/>
  <c r="H30" i="1" s="1"/>
  <c r="H29" i="1" s="1"/>
  <c r="H23" i="1" s="1"/>
  <c r="J31" i="1"/>
  <c r="J30" i="1" s="1"/>
  <c r="J29" i="1" s="1"/>
  <c r="J23" i="1" s="1"/>
  <c r="AN32" i="1"/>
  <c r="AX30" i="1"/>
  <c r="AX29" i="1" s="1"/>
  <c r="AX23" i="1" s="1"/>
  <c r="AN35" i="1"/>
  <c r="BV35" i="1" s="1"/>
  <c r="BV34" i="1" s="1"/>
  <c r="AO36" i="1"/>
  <c r="AN46" i="1"/>
  <c r="AP46" i="1"/>
  <c r="AR46" i="1"/>
  <c r="AM46" i="1"/>
  <c r="AO46" i="1"/>
  <c r="AQ46" i="1"/>
  <c r="BV74" i="1"/>
  <c r="BV73" i="1" s="1"/>
  <c r="BV26" i="1" s="1"/>
  <c r="AN73" i="1"/>
  <c r="AN26" i="1" s="1"/>
  <c r="AP73" i="1"/>
  <c r="AP26" i="1" s="1"/>
  <c r="F73" i="1"/>
  <c r="F26" i="1" s="1"/>
  <c r="I73" i="1"/>
  <c r="I26" i="1" s="1"/>
  <c r="Q24" i="1"/>
  <c r="Q22" i="1" s="1"/>
  <c r="Y24" i="1"/>
  <c r="BF22" i="1"/>
  <c r="I28" i="1"/>
  <c r="T22" i="1"/>
  <c r="BP30" i="1"/>
  <c r="BP29" i="1" s="1"/>
  <c r="BP23" i="1" s="1"/>
  <c r="BK22" i="1"/>
  <c r="AV49" i="1"/>
  <c r="AV24" i="1" s="1"/>
  <c r="BL49" i="1"/>
  <c r="BL24" i="1" s="1"/>
  <c r="Y22" i="1"/>
  <c r="BQ30" i="1"/>
  <c r="BQ29" i="1" s="1"/>
  <c r="BQ23" i="1" s="1"/>
  <c r="E31" i="1"/>
  <c r="E30" i="1" s="1"/>
  <c r="E29" i="1" s="1"/>
  <c r="E23" i="1" s="1"/>
  <c r="G31" i="1"/>
  <c r="G30" i="1" s="1"/>
  <c r="G29" i="1" s="1"/>
  <c r="G23" i="1" s="1"/>
  <c r="I31" i="1"/>
  <c r="I30" i="1" s="1"/>
  <c r="I29" i="1" s="1"/>
  <c r="I23" i="1" s="1"/>
  <c r="AM31" i="1"/>
  <c r="AM38" i="1"/>
  <c r="AO38" i="1"/>
  <c r="AQ38" i="1"/>
  <c r="AS38" i="1"/>
  <c r="BC49" i="1"/>
  <c r="BC24" i="1" s="1"/>
  <c r="BE49" i="1"/>
  <c r="BE24" i="1" s="1"/>
  <c r="BG49" i="1"/>
  <c r="BG24" i="1" s="1"/>
  <c r="BG22" i="1" s="1"/>
  <c r="BI49" i="1"/>
  <c r="BI24" i="1" s="1"/>
  <c r="BM49" i="1"/>
  <c r="BM24" i="1" s="1"/>
  <c r="BM22" i="1" s="1"/>
  <c r="BO49" i="1"/>
  <c r="BO24" i="1" s="1"/>
  <c r="BO22" i="1" s="1"/>
  <c r="BS49" i="1"/>
  <c r="BS24" i="1" s="1"/>
  <c r="BS22" i="1" s="1"/>
  <c r="BU49" i="1"/>
  <c r="BU24" i="1" s="1"/>
  <c r="BU22" i="1" s="1"/>
  <c r="G28" i="1"/>
  <c r="AO28" i="1"/>
  <c r="AS28" i="1"/>
  <c r="M24" i="1"/>
  <c r="M22" i="1" s="1"/>
  <c r="O24" i="1"/>
  <c r="O22" i="1" s="1"/>
  <c r="S24" i="1"/>
  <c r="S22" i="1" s="1"/>
  <c r="U24" i="1"/>
  <c r="U22" i="1" s="1"/>
  <c r="AA24" i="1"/>
  <c r="AA22" i="1" s="1"/>
  <c r="AC24" i="1"/>
  <c r="AC22" i="1" s="1"/>
  <c r="AE24" i="1"/>
  <c r="AE22" i="1" s="1"/>
  <c r="AK24" i="1"/>
  <c r="AK22" i="1" s="1"/>
  <c r="AM49" i="1"/>
  <c r="AM24" i="1" s="1"/>
  <c r="BD49" i="1"/>
  <c r="BD24" i="1" s="1"/>
  <c r="BD22" i="1" s="1"/>
  <c r="BT49" i="1"/>
  <c r="BT24" i="1" s="1"/>
  <c r="BT22" i="1" s="1"/>
  <c r="AP49" i="1"/>
  <c r="AP24" i="1" s="1"/>
  <c r="AR49" i="1"/>
  <c r="AR24" i="1" s="1"/>
  <c r="AX49" i="1"/>
  <c r="AX24" i="1" s="1"/>
  <c r="AZ49" i="1"/>
  <c r="AZ24" i="1" s="1"/>
  <c r="AZ22" i="1" s="1"/>
  <c r="BB49" i="1"/>
  <c r="BB24" i="1" s="1"/>
  <c r="BB22" i="1" s="1"/>
  <c r="BH49" i="1"/>
  <c r="BH24" i="1" s="1"/>
  <c r="BH22" i="1" s="1"/>
  <c r="BJ49" i="1"/>
  <c r="BJ24" i="1" s="1"/>
  <c r="BJ22" i="1" s="1"/>
  <c r="BN49" i="1"/>
  <c r="BN24" i="1" s="1"/>
  <c r="BN22" i="1" s="1"/>
  <c r="BP49" i="1"/>
  <c r="BP24" i="1" s="1"/>
  <c r="BP22" i="1" s="1"/>
  <c r="BR49" i="1"/>
  <c r="BR24" i="1" s="1"/>
  <c r="BR22" i="1" s="1"/>
  <c r="D27" i="1"/>
  <c r="D26" i="1"/>
  <c r="AN31" i="1"/>
  <c r="AM30" i="1"/>
  <c r="AM29" i="1" s="1"/>
  <c r="AM23" i="1" s="1"/>
  <c r="AN34" i="1"/>
  <c r="AQ35" i="1"/>
  <c r="BL30" i="1"/>
  <c r="BL29" i="1" s="1"/>
  <c r="BL23" i="1" s="1"/>
  <c r="N24" i="1"/>
  <c r="N22" i="1" s="1"/>
  <c r="R24" i="1"/>
  <c r="R22" i="1" s="1"/>
  <c r="V24" i="1"/>
  <c r="V22" i="1" s="1"/>
  <c r="Z24" i="1"/>
  <c r="Z22" i="1" s="1"/>
  <c r="AD24" i="1"/>
  <c r="AD22" i="1" s="1"/>
  <c r="AH24" i="1"/>
  <c r="AH22" i="1" s="1"/>
  <c r="AL24" i="1"/>
  <c r="AL22" i="1" s="1"/>
  <c r="I24" i="1"/>
  <c r="AO49" i="1"/>
  <c r="AO24" i="1" s="1"/>
  <c r="AQ49" i="1"/>
  <c r="AQ24" i="1" s="1"/>
  <c r="AS49" i="1"/>
  <c r="AS24" i="1" s="1"/>
  <c r="AW49" i="1"/>
  <c r="AW24" i="1" s="1"/>
  <c r="AW22" i="1" s="1"/>
  <c r="AY49" i="1"/>
  <c r="AY24" i="1" s="1"/>
  <c r="AY22" i="1" s="1"/>
  <c r="D28" i="1"/>
  <c r="D22" i="1" s="1"/>
  <c r="F28" i="1"/>
  <c r="H28" i="1"/>
  <c r="J28" i="1"/>
  <c r="AN28" i="1"/>
  <c r="AP28" i="1"/>
  <c r="AR28" i="1"/>
  <c r="D50" i="1"/>
  <c r="D49" i="1" s="1"/>
  <c r="D24" i="1" s="1"/>
  <c r="F50" i="1"/>
  <c r="F49" i="1" s="1"/>
  <c r="H50" i="1"/>
  <c r="H49" i="1" s="1"/>
  <c r="J50" i="1"/>
  <c r="J49" i="1" s="1"/>
  <c r="AP30" i="1"/>
  <c r="AP29" i="1" s="1"/>
  <c r="AP23" i="1" s="1"/>
  <c r="AN38" i="1"/>
  <c r="AP38" i="1"/>
  <c r="AR38" i="1"/>
  <c r="BE34" i="1"/>
  <c r="AU36" i="1"/>
  <c r="BV77" i="1"/>
  <c r="BV58" i="1"/>
  <c r="BL22" i="1" l="1"/>
  <c r="BC22" i="1"/>
  <c r="BV31" i="1"/>
  <c r="G49" i="1"/>
  <c r="G24" i="1" s="1"/>
  <c r="G22" i="1" s="1"/>
  <c r="BI22" i="1"/>
  <c r="BQ22" i="1"/>
  <c r="AR22" i="1"/>
  <c r="AO30" i="1"/>
  <c r="AO29" i="1" s="1"/>
  <c r="AO23" i="1" s="1"/>
  <c r="AO22" i="1" s="1"/>
  <c r="AX22" i="1"/>
  <c r="AV22" i="1"/>
  <c r="BV76" i="1"/>
  <c r="BV28" i="1" s="1"/>
  <c r="H24" i="1"/>
  <c r="H22" i="1" s="1"/>
  <c r="J24" i="1"/>
  <c r="J22" i="1" s="1"/>
  <c r="F24" i="1"/>
  <c r="F22" i="1" s="1"/>
  <c r="AS22" i="1"/>
  <c r="I22" i="1"/>
  <c r="BW74" i="1"/>
  <c r="AP22" i="1"/>
  <c r="AM22" i="1"/>
  <c r="E58" i="1"/>
  <c r="E24" i="1" s="1"/>
  <c r="E22" i="1" s="1"/>
  <c r="AQ34" i="1"/>
  <c r="AQ30" i="1" s="1"/>
  <c r="AQ29" i="1" s="1"/>
  <c r="AQ23" i="1" s="1"/>
  <c r="AQ22" i="1" s="1"/>
  <c r="BE30" i="1"/>
  <c r="BE29" i="1" s="1"/>
  <c r="BE23" i="1" s="1"/>
  <c r="BE22" i="1" s="1"/>
  <c r="AN36" i="1"/>
  <c r="AU30" i="1"/>
  <c r="AU29" i="1" s="1"/>
  <c r="AU23" i="1" s="1"/>
  <c r="BV36" i="1" l="1"/>
  <c r="AN30" i="1"/>
  <c r="AN29" i="1" s="1"/>
  <c r="AN23" i="1" s="1"/>
  <c r="BV30" i="1" l="1"/>
  <c r="BV29" i="1" s="1"/>
  <c r="BV23" i="1" s="1"/>
  <c r="AT50" i="1"/>
  <c r="AT49" i="1" s="1"/>
  <c r="AT24" i="1" s="1"/>
  <c r="AT22" i="1" s="1"/>
  <c r="AU50" i="1"/>
  <c r="AU49" i="1" s="1"/>
  <c r="AU24" i="1" s="1"/>
  <c r="AU22" i="1" s="1"/>
  <c r="AN50" i="1"/>
  <c r="AN49" i="1" s="1"/>
  <c r="AN24" i="1" s="1"/>
  <c r="AN22" i="1" s="1"/>
  <c r="BV50" i="1" l="1"/>
  <c r="BV49" i="1" s="1"/>
  <c r="BV24" i="1" s="1"/>
  <c r="BV22" i="1" s="1"/>
</calcChain>
</file>

<file path=xl/sharedStrings.xml><?xml version="1.0" encoding="utf-8"?>
<sst xmlns="http://schemas.openxmlformats.org/spreadsheetml/2006/main" count="1486" uniqueCount="143">
  <si>
    <t>Приложение  № 14</t>
  </si>
  <si>
    <t>к приказу Минэнерго России</t>
  </si>
  <si>
    <t>от «__» _____ 2016 г. №___</t>
  </si>
  <si>
    <t xml:space="preserve">об исполнении инвестиционной программы </t>
  </si>
  <si>
    <t xml:space="preserve">                                АО "Улан-Удэ Энерго"                             </t>
  </si>
  <si>
    <t xml:space="preserve">         фирменное наименование субъекта электроэнергетики</t>
  </si>
  <si>
    <r>
      <rPr>
        <b/>
        <sz val="14"/>
        <color rgb="FF000000"/>
        <rFont val="Times New Roman"/>
        <family val="1"/>
        <charset val="204"/>
      </rPr>
      <t xml:space="preserve">на период </t>
    </r>
    <r>
      <rPr>
        <b/>
        <u/>
        <sz val="14"/>
        <color rgb="FF000000"/>
        <rFont val="Times New Roman"/>
        <family val="1"/>
        <charset val="204"/>
      </rPr>
      <t xml:space="preserve">             2016-2019гг.</t>
    </r>
  </si>
  <si>
    <t xml:space="preserve">                        период реализации инвестиционной программы</t>
  </si>
  <si>
    <t>Раздел 6. Отчет о вводе основных средств</t>
  </si>
  <si>
    <t>№ пп</t>
  </si>
  <si>
    <t>Наименование инвестиционного проекта (группы инвестиционных проектов)</t>
  </si>
  <si>
    <t>Идентифика-тор инвестицион-ного проекта</t>
  </si>
  <si>
    <t>Принятие основных средств и нематериальных активов к бухгалтерскому учету</t>
  </si>
  <si>
    <t>Причины неисполнения плана</t>
  </si>
  <si>
    <t>План</t>
  </si>
  <si>
    <t>Факт</t>
  </si>
  <si>
    <t>Отклонение от плана ввода основных средств</t>
  </si>
  <si>
    <t>Всего</t>
  </si>
  <si>
    <t>1 квартал</t>
  </si>
  <si>
    <t>2 квартал</t>
  </si>
  <si>
    <t xml:space="preserve">3 квартал </t>
  </si>
  <si>
    <t>4 квартал</t>
  </si>
  <si>
    <t>нематериальные активы</t>
  </si>
  <si>
    <t>основные средства</t>
  </si>
  <si>
    <t>млн рублей (без НДС)</t>
  </si>
  <si>
    <t>МВ×А</t>
  </si>
  <si>
    <t>Мвар</t>
  </si>
  <si>
    <t>км ЛЭП</t>
  </si>
  <si>
    <t>МВт</t>
  </si>
  <si>
    <t>Другое</t>
  </si>
  <si>
    <t>млн рублей
 (без НДС)</t>
  </si>
  <si>
    <t>%</t>
  </si>
  <si>
    <t>0</t>
  </si>
  <si>
    <t>ВСЕГО по инвестиционной программе, в том числе:</t>
  </si>
  <si>
    <t>Г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</si>
  <si>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</si>
  <si>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</si>
  <si>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</si>
  <si>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</si>
  <si>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</si>
  <si>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</si>
  <si>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</si>
  <si>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</si>
  <si>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</si>
  <si>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</si>
  <si>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</si>
  <si>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</si>
  <si>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</si>
  <si>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</si>
  <si>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</si>
  <si>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</si>
  <si>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</si>
  <si>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</si>
  <si>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 xml:space="preserve">Технологическое присоединение энергопринимающих устройств потребителей максимальной мощностью до 15 кВт включительно
(реконструкция)
</t>
  </si>
  <si>
    <t>Исполнение по договорам технологического присоединения</t>
  </si>
  <si>
    <t>Технологическое присоединение энергопринимающих устройств потребителей максимальной мощностью до 15 кВт включительно
(новое строительство)</t>
  </si>
  <si>
    <t>перенаправление финансирования для заявителей до 150 кВт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</si>
  <si>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</si>
  <si>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</si>
  <si>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нд</t>
  </si>
  <si>
    <t>1.1.1.2.</t>
  </si>
  <si>
    <t>Технологическое присоединение энергопринимающих устройств потребителей максимальной мощностью до 150 кВт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</si>
  <si>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</si>
  <si>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</si>
  <si>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1.1.1.3.</t>
  </si>
  <si>
    <t>Технологическое присоединение энергопринимающих устройств потребителей свыше 150 кВт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</si>
  <si>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</si>
  <si>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</si>
  <si>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</si>
  <si>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</si>
  <si>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</si>
  <si>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</si>
  <si>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</si>
  <si>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</si>
  <si>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</si>
  <si>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</si>
  <si>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</si>
  <si>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</si>
  <si>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</si>
  <si>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</si>
  <si>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</si>
  <si>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</si>
  <si>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</si>
  <si>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</si>
  <si>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</si>
  <si>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</si>
  <si>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</si>
  <si>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</si>
  <si>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</si>
  <si>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</si>
  <si>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</si>
  <si>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</si>
  <si>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</si>
  <si>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</si>
  <si>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</si>
  <si>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</si>
  <si>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</si>
  <si>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</si>
  <si>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</si>
  <si>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</si>
  <si>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</si>
  <si>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</si>
  <si>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</si>
  <si>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</si>
  <si>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</si>
  <si>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</si>
  <si>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</si>
  <si>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</si>
  <si>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</si>
  <si>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</si>
  <si>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</si>
  <si>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</si>
  <si>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</si>
  <si>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</si>
  <si>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</si>
  <si>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</si>
  <si>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</si>
  <si>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</si>
  <si>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</si>
  <si>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</si>
  <si>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</si>
  <si>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</si>
  <si>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</si>
  <si>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</si>
  <si>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</si>
  <si>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</si>
  <si>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</si>
  <si>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</si>
  <si>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</si>
  <si>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</si>
  <si>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</si>
  <si>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</si>
  <si>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</si>
  <si>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</si>
  <si>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</si>
  <si>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1.6.</t>
  </si>
  <si>
    <t>Год раскрытия информации: 2018 год</t>
  </si>
  <si>
    <t>Отчет за ____1____ квартал 2018г</t>
  </si>
  <si>
    <t>Реконструкция  ПС 35/6 кВ "Дивизионная "( замена выключателей 35 кВ, замена выклчателей 6 кВ, замена защиты трансформаторов 35/6 кВ  и отходящих линий, установка трансформаторов )</t>
  </si>
  <si>
    <t>Реконструкция  ПС 35/6 кВ "Дивизионная "(приобретение  трансформаторов 2х6300 кВА)</t>
  </si>
  <si>
    <t xml:space="preserve">Строительство ВЛЗ от ПС "БВС" ф.9 </t>
  </si>
  <si>
    <t xml:space="preserve">Оформление земельных участков
</t>
  </si>
  <si>
    <t xml:space="preserve">Исполнение по договорам технологического присоединения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</si>
</sst>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000000"/>
  </numFmts>
  <fonts count="14" x14ac:knownFonts="1">
    <font>
      <sz val="12"/>
      <name val="Times New Roman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8"/>
      <color rgb="FF000000"/>
      <name val="Times New Roman"/>
      <family val="1"/>
      <charset val="204"/>
    </font>
    <font>
      <b/>
      <u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DD9C3"/>
        <bgColor rgb="FFD9D9D9"/>
      </patternFill>
    </fill>
    <fill>
      <patternFill patternType="solid">
        <fgColor rgb="FFB9CDE5"/>
        <bgColor rgb="FF99CCFF"/>
      </patternFill>
    </fill>
    <fill>
      <patternFill patternType="solid">
        <fgColor rgb="FFC3D69B"/>
        <bgColor rgb="FFDDD9C3"/>
      </patternFill>
    </fill>
    <fill>
      <patternFill patternType="solid">
        <fgColor rgb="FFF2DCDB"/>
        <bgColor rgb="FFD9D9D9"/>
      </patternFill>
    </fill>
    <fill>
      <patternFill patternType="solid">
        <fgColor rgb="FFD9D9D9"/>
        <bgColor rgb="FFDDD9C3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Border="1"/>
    <xf numFmtId="0" fontId="3" fillId="0" borderId="1" xfId="0" applyFont="1" applyBorder="1" applyAlignment="1"/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 applyBorder="1"/>
    <xf numFmtId="0" fontId="1" fillId="0" borderId="2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13" fillId="0" borderId="2" xfId="0" applyFont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/>
    </xf>
    <xf numFmtId="0" fontId="1" fillId="2" borderId="0" xfId="0" applyFont="1" applyFill="1"/>
    <xf numFmtId="49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0" fontId="1" fillId="3" borderId="2" xfId="0" applyFont="1" applyFill="1" applyBorder="1"/>
    <xf numFmtId="0" fontId="1" fillId="3" borderId="4" xfId="0" applyFont="1" applyFill="1" applyBorder="1"/>
    <xf numFmtId="0" fontId="6" fillId="3" borderId="2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center" wrapText="1"/>
    </xf>
    <xf numFmtId="49" fontId="6" fillId="4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/>
    </xf>
    <xf numFmtId="164" fontId="1" fillId="4" borderId="2" xfId="0" applyNumberFormat="1" applyFont="1" applyFill="1" applyBorder="1" applyAlignment="1">
      <alignment horizontal="center"/>
    </xf>
    <xf numFmtId="2" fontId="1" fillId="4" borderId="2" xfId="0" applyNumberFormat="1" applyFont="1" applyFill="1" applyBorder="1" applyAlignment="1">
      <alignment horizontal="center"/>
    </xf>
    <xf numFmtId="0" fontId="1" fillId="4" borderId="2" xfId="0" applyFont="1" applyFill="1" applyBorder="1"/>
    <xf numFmtId="0" fontId="1" fillId="4" borderId="0" xfId="0" applyFont="1" applyFill="1"/>
    <xf numFmtId="49" fontId="6" fillId="5" borderId="2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/>
    </xf>
    <xf numFmtId="164" fontId="1" fillId="5" borderId="2" xfId="0" applyNumberFormat="1" applyFont="1" applyFill="1" applyBorder="1" applyAlignment="1">
      <alignment horizontal="center"/>
    </xf>
    <xf numFmtId="0" fontId="1" fillId="5" borderId="2" xfId="0" applyFont="1" applyFill="1" applyBorder="1"/>
    <xf numFmtId="0" fontId="1" fillId="5" borderId="0" xfId="0" applyFont="1" applyFill="1"/>
    <xf numFmtId="49" fontId="6" fillId="6" borderId="2" xfId="0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/>
    </xf>
    <xf numFmtId="164" fontId="1" fillId="6" borderId="2" xfId="0" applyNumberFormat="1" applyFont="1" applyFill="1" applyBorder="1" applyAlignment="1">
      <alignment horizontal="center"/>
    </xf>
    <xf numFmtId="0" fontId="1" fillId="6" borderId="2" xfId="0" applyFont="1" applyFill="1" applyBorder="1"/>
    <xf numFmtId="0" fontId="1" fillId="6" borderId="0" xfId="0" applyFont="1" applyFill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2" xfId="0" applyFont="1" applyBorder="1"/>
    <xf numFmtId="164" fontId="1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2" fontId="1" fillId="6" borderId="2" xfId="0" applyNumberFormat="1" applyFont="1" applyFill="1" applyBorder="1"/>
    <xf numFmtId="2" fontId="1" fillId="0" borderId="2" xfId="0" applyNumberFormat="1" applyFont="1" applyBorder="1"/>
    <xf numFmtId="49" fontId="1" fillId="6" borderId="2" xfId="0" applyNumberFormat="1" applyFont="1" applyFill="1" applyBorder="1" applyAlignment="1">
      <alignment horizontal="center" vertical="center"/>
    </xf>
    <xf numFmtId="0" fontId="12" fillId="5" borderId="0" xfId="0" applyFont="1" applyFill="1" applyBorder="1"/>
    <xf numFmtId="49" fontId="6" fillId="4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left" wrapText="1"/>
    </xf>
    <xf numFmtId="164" fontId="1" fillId="0" borderId="2" xfId="0" applyNumberFormat="1" applyFont="1" applyBorder="1"/>
    <xf numFmtId="165" fontId="1" fillId="0" borderId="2" xfId="0" applyNumberFormat="1" applyFont="1" applyBorder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/>
    <xf numFmtId="164" fontId="1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wrapText="1"/>
    </xf>
    <xf numFmtId="0" fontId="12" fillId="0" borderId="0" xfId="0" applyFont="1" applyFill="1" applyBorder="1"/>
    <xf numFmtId="0" fontId="1" fillId="0" borderId="0" xfId="0" applyFont="1" applyFill="1"/>
    <xf numFmtId="0" fontId="0" fillId="0" borderId="0" xfId="0" applyFill="1"/>
    <xf numFmtId="0" fontId="1" fillId="6" borderId="2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C0504D"/>
      <rgbColor rgb="FFF2DCDB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FF99CC"/>
      <rgbColor rgb="FFCC99FF"/>
      <rgbColor rgb="FFDDD9C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504D"/>
  </sheetPr>
  <dimension ref="A1:AMK77"/>
  <sheetViews>
    <sheetView tabSelected="1" view="pageBreakPreview" topLeftCell="BI18" zoomScaleNormal="75" workbookViewId="0">
      <selection activeCell="CC22" sqref="CC22"/>
    </sheetView>
  </sheetViews>
  <sheetFormatPr defaultRowHeight="15.75" x14ac:dyDescent="0.25"/>
  <cols>
    <col min="1" max="1" width="7.25" style="1" customWidth="1"/>
    <col min="2" max="2" width="52.625" style="1" customWidth="1"/>
    <col min="3" max="3" width="29.375" style="1" customWidth="1"/>
    <col min="4" max="4" width="17.375" style="1" customWidth="1"/>
    <col min="5" max="5" width="10.75" style="1" customWidth="1"/>
    <col min="6" max="6" width="6.625" style="1" customWidth="1"/>
    <col min="7" max="7" width="8.125" style="1" customWidth="1"/>
    <col min="8" max="8" width="8" style="1" customWidth="1"/>
    <col min="9" max="10" width="6.625" style="1" customWidth="1"/>
    <col min="11" max="11" width="17.875" style="1" customWidth="1"/>
    <col min="12" max="12" width="9.75" style="1" customWidth="1"/>
    <col min="13" max="13" width="6.625" style="1" customWidth="1"/>
    <col min="14" max="14" width="6.875" style="1" customWidth="1"/>
    <col min="15" max="15" width="7.5" style="1" customWidth="1"/>
    <col min="16" max="16" width="6.5" style="1" customWidth="1"/>
    <col min="17" max="17" width="7.25" style="1" customWidth="1"/>
    <col min="18" max="18" width="18" style="1" customWidth="1"/>
    <col min="19" max="19" width="9.5" style="1" customWidth="1"/>
    <col min="20" max="21" width="6.625" style="1" customWidth="1"/>
    <col min="22" max="22" width="7.25" style="1" customWidth="1"/>
    <col min="23" max="23" width="6.875" style="1" customWidth="1"/>
    <col min="24" max="24" width="6.625" style="1" customWidth="1"/>
    <col min="25" max="25" width="17.375" style="1" customWidth="1"/>
    <col min="26" max="26" width="10.25" style="1" customWidth="1"/>
    <col min="27" max="28" width="6.625" style="1" customWidth="1"/>
    <col min="29" max="29" width="7.875" style="1" customWidth="1"/>
    <col min="30" max="30" width="6.625" style="1" customWidth="1"/>
    <col min="31" max="31" width="6.875" style="1" customWidth="1"/>
    <col min="32" max="32" width="12.75" style="1" customWidth="1"/>
    <col min="33" max="33" width="9.625" style="1" customWidth="1"/>
    <col min="34" max="34" width="5.875" style="1" customWidth="1"/>
    <col min="35" max="35" width="7.125" style="1" customWidth="1"/>
    <col min="36" max="36" width="6.5" style="1" customWidth="1"/>
    <col min="37" max="37" width="6.25" style="1" customWidth="1"/>
    <col min="38" max="38" width="6.625" style="1" customWidth="1"/>
    <col min="39" max="39" width="17" style="1" customWidth="1"/>
    <col min="40" max="40" width="17.125" style="1" customWidth="1"/>
    <col min="41" max="41" width="6.625" style="1" customWidth="1"/>
    <col min="42" max="42" width="6.25" style="1" customWidth="1"/>
    <col min="43" max="43" width="8.125" style="1" customWidth="1"/>
    <col min="44" max="44" width="7.75" style="1" customWidth="1"/>
    <col min="45" max="45" width="6" style="1" customWidth="1"/>
    <col min="46" max="46" width="18.375" style="1" customWidth="1"/>
    <col min="47" max="47" width="10.25" style="1" customWidth="1"/>
    <col min="48" max="48" width="7.25" style="1" customWidth="1"/>
    <col min="49" max="49" width="6.625" style="1" customWidth="1"/>
    <col min="50" max="50" width="8.25" style="1" customWidth="1"/>
    <col min="51" max="51" width="6.25" style="1" customWidth="1"/>
    <col min="52" max="52" width="6.875" style="1" customWidth="1"/>
    <col min="53" max="53" width="17.5" style="1" customWidth="1"/>
    <col min="54" max="54" width="10" style="1" customWidth="1"/>
    <col min="55" max="55" width="6" style="1" customWidth="1"/>
    <col min="56" max="56" width="6.25" style="1" customWidth="1"/>
    <col min="57" max="57" width="8.625" style="1" customWidth="1"/>
    <col min="58" max="59" width="6.625" style="1" customWidth="1"/>
    <col min="60" max="60" width="17.875" style="1" customWidth="1"/>
    <col min="61" max="61" width="9.125" style="1" customWidth="1"/>
    <col min="62" max="62" width="6.875" style="1" customWidth="1"/>
    <col min="63" max="63" width="6.25" style="1" customWidth="1"/>
    <col min="64" max="64" width="8.5" style="1" customWidth="1"/>
    <col min="65" max="66" width="6.625" style="1" customWidth="1"/>
    <col min="67" max="67" width="17.875" style="1" customWidth="1"/>
    <col min="68" max="68" width="10" style="1" customWidth="1"/>
    <col min="69" max="70" width="6.625" style="1" customWidth="1"/>
    <col min="71" max="71" width="6.875" style="1" customWidth="1"/>
    <col min="72" max="72" width="6.5" style="1" customWidth="1"/>
    <col min="73" max="73" width="7" style="1" customWidth="1"/>
    <col min="74" max="74" width="13.75" style="1" customWidth="1"/>
    <col min="75" max="75" width="9.5" style="1" customWidth="1"/>
    <col min="76" max="76" width="13.75" style="1" customWidth="1"/>
    <col min="77" max="77" width="10.125" style="1" customWidth="1"/>
    <col min="78" max="78" width="16.875" style="1" customWidth="1"/>
    <col min="79" max="1025" width="9" style="1" customWidth="1"/>
  </cols>
  <sheetData>
    <row r="1" spans="1:78" ht="18.75" x14ac:dyDescent="0.25">
      <c r="AI1" s="2"/>
      <c r="AL1" s="3" t="s">
        <v>0</v>
      </c>
    </row>
    <row r="2" spans="1:78" ht="18.75" x14ac:dyDescent="0.3">
      <c r="AI2" s="2"/>
      <c r="AL2" s="4" t="s">
        <v>1</v>
      </c>
    </row>
    <row r="3" spans="1:78" ht="18.75" x14ac:dyDescent="0.3">
      <c r="AI3" s="2"/>
      <c r="AL3" s="4" t="s">
        <v>2</v>
      </c>
    </row>
    <row r="4" spans="1:78" ht="18.75" x14ac:dyDescent="0.3">
      <c r="A4" s="86" t="s">
        <v>136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</row>
    <row r="5" spans="1:78" x14ac:dyDescent="0.25">
      <c r="AI5" s="2"/>
    </row>
    <row r="6" spans="1:78" ht="18.75" customHeight="1" x14ac:dyDescent="0.3">
      <c r="A6" s="87" t="s">
        <v>137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</row>
    <row r="7" spans="1:78" ht="18.75" customHeight="1" x14ac:dyDescent="0.3">
      <c r="A7" s="87" t="s">
        <v>3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</row>
    <row r="8" spans="1:78" ht="18.75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I8" s="2"/>
    </row>
    <row r="9" spans="1:78" ht="22.5" x14ac:dyDescent="0.25">
      <c r="A9" s="88" t="s">
        <v>4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</row>
    <row r="10" spans="1:78" x14ac:dyDescent="0.25">
      <c r="A10" s="84" t="s">
        <v>5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</row>
    <row r="11" spans="1:78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I11" s="2"/>
    </row>
    <row r="12" spans="1:78" ht="18.75" x14ac:dyDescent="0.25">
      <c r="A12" s="83" t="s">
        <v>6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</row>
    <row r="13" spans="1:78" x14ac:dyDescent="0.25">
      <c r="A13" s="84" t="s">
        <v>7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</row>
    <row r="14" spans="1:78" x14ac:dyDescent="0.25"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</row>
    <row r="15" spans="1:78" ht="15.75" customHeight="1" x14ac:dyDescent="0.3">
      <c r="A15" s="85" t="s">
        <v>8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</row>
    <row r="16" spans="1:78" ht="31.5" customHeight="1" x14ac:dyDescent="0.25">
      <c r="A16" s="81" t="s">
        <v>9</v>
      </c>
      <c r="B16" s="82" t="s">
        <v>10</v>
      </c>
      <c r="C16" s="82" t="s">
        <v>11</v>
      </c>
      <c r="D16" s="81" t="s">
        <v>12</v>
      </c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 t="s">
        <v>12</v>
      </c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2" t="s">
        <v>13</v>
      </c>
    </row>
    <row r="17" spans="1:1025" ht="49.5" customHeight="1" x14ac:dyDescent="0.25">
      <c r="A17" s="81"/>
      <c r="B17" s="82"/>
      <c r="C17" s="82"/>
      <c r="D17" s="81" t="s">
        <v>14</v>
      </c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 t="s">
        <v>15</v>
      </c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0" t="s">
        <v>16</v>
      </c>
      <c r="BW17" s="80"/>
      <c r="BX17" s="80"/>
      <c r="BY17" s="80"/>
      <c r="BZ17" s="82"/>
    </row>
    <row r="18" spans="1:1025" ht="51.75" customHeight="1" x14ac:dyDescent="0.25">
      <c r="A18" s="81"/>
      <c r="B18" s="82"/>
      <c r="C18" s="82"/>
      <c r="D18" s="82" t="s">
        <v>17</v>
      </c>
      <c r="E18" s="82"/>
      <c r="F18" s="82"/>
      <c r="G18" s="82"/>
      <c r="H18" s="82"/>
      <c r="I18" s="82"/>
      <c r="J18" s="82"/>
      <c r="K18" s="82" t="s">
        <v>18</v>
      </c>
      <c r="L18" s="82"/>
      <c r="M18" s="82"/>
      <c r="N18" s="82"/>
      <c r="O18" s="82"/>
      <c r="P18" s="82"/>
      <c r="Q18" s="82"/>
      <c r="R18" s="82" t="s">
        <v>19</v>
      </c>
      <c r="S18" s="82"/>
      <c r="T18" s="82"/>
      <c r="U18" s="82"/>
      <c r="V18" s="82"/>
      <c r="W18" s="82"/>
      <c r="X18" s="82"/>
      <c r="Y18" s="82" t="s">
        <v>20</v>
      </c>
      <c r="Z18" s="82"/>
      <c r="AA18" s="82"/>
      <c r="AB18" s="82"/>
      <c r="AC18" s="82"/>
      <c r="AD18" s="82"/>
      <c r="AE18" s="82"/>
      <c r="AF18" s="81" t="s">
        <v>21</v>
      </c>
      <c r="AG18" s="81"/>
      <c r="AH18" s="81"/>
      <c r="AI18" s="81"/>
      <c r="AJ18" s="81"/>
      <c r="AK18" s="81"/>
      <c r="AL18" s="81"/>
      <c r="AM18" s="82" t="s">
        <v>17</v>
      </c>
      <c r="AN18" s="82"/>
      <c r="AO18" s="82"/>
      <c r="AP18" s="82"/>
      <c r="AQ18" s="82"/>
      <c r="AR18" s="82"/>
      <c r="AS18" s="82"/>
      <c r="AT18" s="82" t="s">
        <v>18</v>
      </c>
      <c r="AU18" s="82"/>
      <c r="AV18" s="82"/>
      <c r="AW18" s="82"/>
      <c r="AX18" s="82"/>
      <c r="AY18" s="82"/>
      <c r="AZ18" s="82"/>
      <c r="BA18" s="82" t="s">
        <v>19</v>
      </c>
      <c r="BB18" s="82"/>
      <c r="BC18" s="82"/>
      <c r="BD18" s="82"/>
      <c r="BE18" s="82"/>
      <c r="BF18" s="82"/>
      <c r="BG18" s="82"/>
      <c r="BH18" s="82" t="s">
        <v>20</v>
      </c>
      <c r="BI18" s="82"/>
      <c r="BJ18" s="82"/>
      <c r="BK18" s="82"/>
      <c r="BL18" s="82"/>
      <c r="BM18" s="82"/>
      <c r="BN18" s="82"/>
      <c r="BO18" s="81" t="s">
        <v>21</v>
      </c>
      <c r="BP18" s="81"/>
      <c r="BQ18" s="81"/>
      <c r="BR18" s="81"/>
      <c r="BS18" s="81"/>
      <c r="BT18" s="81"/>
      <c r="BU18" s="81"/>
      <c r="BV18" s="80"/>
      <c r="BW18" s="80"/>
      <c r="BX18" s="80"/>
      <c r="BY18" s="80"/>
      <c r="BZ18" s="82"/>
    </row>
    <row r="19" spans="1:1025" ht="51.75" customHeight="1" x14ac:dyDescent="0.25">
      <c r="A19" s="81"/>
      <c r="B19" s="82"/>
      <c r="C19" s="82"/>
      <c r="D19" s="14" t="s">
        <v>22</v>
      </c>
      <c r="E19" s="81" t="s">
        <v>23</v>
      </c>
      <c r="F19" s="81"/>
      <c r="G19" s="81"/>
      <c r="H19" s="81"/>
      <c r="I19" s="81"/>
      <c r="J19" s="81"/>
      <c r="K19" s="14" t="s">
        <v>22</v>
      </c>
      <c r="L19" s="81" t="s">
        <v>23</v>
      </c>
      <c r="M19" s="81"/>
      <c r="N19" s="81"/>
      <c r="O19" s="81"/>
      <c r="P19" s="81"/>
      <c r="Q19" s="81"/>
      <c r="R19" s="14" t="s">
        <v>22</v>
      </c>
      <c r="S19" s="81" t="s">
        <v>23</v>
      </c>
      <c r="T19" s="81"/>
      <c r="U19" s="81"/>
      <c r="V19" s="81"/>
      <c r="W19" s="81"/>
      <c r="X19" s="81"/>
      <c r="Y19" s="14" t="s">
        <v>22</v>
      </c>
      <c r="Z19" s="81" t="s">
        <v>23</v>
      </c>
      <c r="AA19" s="81"/>
      <c r="AB19" s="81"/>
      <c r="AC19" s="81"/>
      <c r="AD19" s="81"/>
      <c r="AE19" s="81"/>
      <c r="AF19" s="14" t="s">
        <v>22</v>
      </c>
      <c r="AG19" s="81" t="s">
        <v>23</v>
      </c>
      <c r="AH19" s="81"/>
      <c r="AI19" s="81"/>
      <c r="AJ19" s="81"/>
      <c r="AK19" s="81"/>
      <c r="AL19" s="81"/>
      <c r="AM19" s="14" t="s">
        <v>22</v>
      </c>
      <c r="AN19" s="81" t="s">
        <v>23</v>
      </c>
      <c r="AO19" s="81"/>
      <c r="AP19" s="81"/>
      <c r="AQ19" s="81"/>
      <c r="AR19" s="81"/>
      <c r="AS19" s="81"/>
      <c r="AT19" s="14" t="s">
        <v>22</v>
      </c>
      <c r="AU19" s="81" t="s">
        <v>23</v>
      </c>
      <c r="AV19" s="81"/>
      <c r="AW19" s="81"/>
      <c r="AX19" s="81"/>
      <c r="AY19" s="81"/>
      <c r="AZ19" s="81"/>
      <c r="BA19" s="14" t="s">
        <v>22</v>
      </c>
      <c r="BB19" s="81" t="s">
        <v>23</v>
      </c>
      <c r="BC19" s="81"/>
      <c r="BD19" s="81"/>
      <c r="BE19" s="81"/>
      <c r="BF19" s="81"/>
      <c r="BG19" s="81"/>
      <c r="BH19" s="14" t="s">
        <v>22</v>
      </c>
      <c r="BI19" s="81" t="s">
        <v>23</v>
      </c>
      <c r="BJ19" s="81"/>
      <c r="BK19" s="81"/>
      <c r="BL19" s="81"/>
      <c r="BM19" s="81"/>
      <c r="BN19" s="81"/>
      <c r="BO19" s="14" t="s">
        <v>22</v>
      </c>
      <c r="BP19" s="81" t="s">
        <v>23</v>
      </c>
      <c r="BQ19" s="81"/>
      <c r="BR19" s="81"/>
      <c r="BS19" s="81"/>
      <c r="BT19" s="81"/>
      <c r="BU19" s="81"/>
      <c r="BV19" s="80" t="s">
        <v>23</v>
      </c>
      <c r="BW19" s="80"/>
      <c r="BX19" s="80" t="s">
        <v>22</v>
      </c>
      <c r="BY19" s="80"/>
      <c r="BZ19" s="82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</row>
    <row r="20" spans="1:1025" ht="63" customHeight="1" x14ac:dyDescent="0.25">
      <c r="A20" s="81"/>
      <c r="B20" s="82"/>
      <c r="C20" s="82"/>
      <c r="D20" s="17" t="s">
        <v>24</v>
      </c>
      <c r="E20" s="17" t="s">
        <v>24</v>
      </c>
      <c r="F20" s="18" t="s">
        <v>25</v>
      </c>
      <c r="G20" s="18" t="s">
        <v>26</v>
      </c>
      <c r="H20" s="18" t="s">
        <v>27</v>
      </c>
      <c r="I20" s="18" t="s">
        <v>28</v>
      </c>
      <c r="J20" s="18" t="s">
        <v>29</v>
      </c>
      <c r="K20" s="17" t="s">
        <v>24</v>
      </c>
      <c r="L20" s="17" t="s">
        <v>24</v>
      </c>
      <c r="M20" s="18" t="s">
        <v>25</v>
      </c>
      <c r="N20" s="18" t="s">
        <v>26</v>
      </c>
      <c r="O20" s="18" t="s">
        <v>27</v>
      </c>
      <c r="P20" s="18" t="s">
        <v>28</v>
      </c>
      <c r="Q20" s="18" t="s">
        <v>29</v>
      </c>
      <c r="R20" s="17" t="s">
        <v>24</v>
      </c>
      <c r="S20" s="17" t="s">
        <v>24</v>
      </c>
      <c r="T20" s="18" t="s">
        <v>25</v>
      </c>
      <c r="U20" s="18" t="s">
        <v>26</v>
      </c>
      <c r="V20" s="18" t="s">
        <v>27</v>
      </c>
      <c r="W20" s="18" t="s">
        <v>28</v>
      </c>
      <c r="X20" s="18" t="s">
        <v>29</v>
      </c>
      <c r="Y20" s="17" t="s">
        <v>24</v>
      </c>
      <c r="Z20" s="17" t="s">
        <v>24</v>
      </c>
      <c r="AA20" s="18" t="s">
        <v>25</v>
      </c>
      <c r="AB20" s="18" t="s">
        <v>26</v>
      </c>
      <c r="AC20" s="18" t="s">
        <v>27</v>
      </c>
      <c r="AD20" s="18" t="s">
        <v>28</v>
      </c>
      <c r="AE20" s="18" t="s">
        <v>29</v>
      </c>
      <c r="AF20" s="17" t="s">
        <v>24</v>
      </c>
      <c r="AG20" s="17" t="s">
        <v>24</v>
      </c>
      <c r="AH20" s="18" t="s">
        <v>25</v>
      </c>
      <c r="AI20" s="18" t="s">
        <v>26</v>
      </c>
      <c r="AJ20" s="18" t="s">
        <v>27</v>
      </c>
      <c r="AK20" s="18" t="s">
        <v>28</v>
      </c>
      <c r="AL20" s="18" t="s">
        <v>29</v>
      </c>
      <c r="AM20" s="17" t="s">
        <v>24</v>
      </c>
      <c r="AN20" s="17" t="s">
        <v>24</v>
      </c>
      <c r="AO20" s="18" t="s">
        <v>25</v>
      </c>
      <c r="AP20" s="18" t="s">
        <v>26</v>
      </c>
      <c r="AQ20" s="18" t="s">
        <v>27</v>
      </c>
      <c r="AR20" s="18" t="s">
        <v>28</v>
      </c>
      <c r="AS20" s="18" t="s">
        <v>29</v>
      </c>
      <c r="AT20" s="17" t="s">
        <v>24</v>
      </c>
      <c r="AU20" s="17" t="s">
        <v>24</v>
      </c>
      <c r="AV20" s="18" t="s">
        <v>25</v>
      </c>
      <c r="AW20" s="18" t="s">
        <v>26</v>
      </c>
      <c r="AX20" s="18" t="s">
        <v>27</v>
      </c>
      <c r="AY20" s="18" t="s">
        <v>28</v>
      </c>
      <c r="AZ20" s="18" t="s">
        <v>29</v>
      </c>
      <c r="BA20" s="17" t="s">
        <v>24</v>
      </c>
      <c r="BB20" s="17" t="s">
        <v>24</v>
      </c>
      <c r="BC20" s="18" t="s">
        <v>25</v>
      </c>
      <c r="BD20" s="18" t="s">
        <v>26</v>
      </c>
      <c r="BE20" s="18" t="s">
        <v>27</v>
      </c>
      <c r="BF20" s="18" t="s">
        <v>28</v>
      </c>
      <c r="BG20" s="18" t="s">
        <v>29</v>
      </c>
      <c r="BH20" s="17" t="s">
        <v>24</v>
      </c>
      <c r="BI20" s="17" t="s">
        <v>24</v>
      </c>
      <c r="BJ20" s="18" t="s">
        <v>25</v>
      </c>
      <c r="BK20" s="18" t="s">
        <v>26</v>
      </c>
      <c r="BL20" s="18" t="s">
        <v>27</v>
      </c>
      <c r="BM20" s="18" t="s">
        <v>28</v>
      </c>
      <c r="BN20" s="18" t="s">
        <v>29</v>
      </c>
      <c r="BO20" s="17" t="s">
        <v>24</v>
      </c>
      <c r="BP20" s="17" t="s">
        <v>24</v>
      </c>
      <c r="BQ20" s="18" t="s">
        <v>25</v>
      </c>
      <c r="BR20" s="18" t="s">
        <v>26</v>
      </c>
      <c r="BS20" s="18" t="s">
        <v>27</v>
      </c>
      <c r="BT20" s="18" t="s">
        <v>28</v>
      </c>
      <c r="BU20" s="18" t="s">
        <v>29</v>
      </c>
      <c r="BV20" s="15" t="s">
        <v>30</v>
      </c>
      <c r="BW20" s="15" t="s">
        <v>31</v>
      </c>
      <c r="BX20" s="15" t="s">
        <v>30</v>
      </c>
      <c r="BY20" s="15" t="s">
        <v>31</v>
      </c>
      <c r="BZ20" s="82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</row>
    <row r="21" spans="1:1025" x14ac:dyDescent="0.25">
      <c r="A21" s="19">
        <v>1</v>
      </c>
      <c r="B21" s="19">
        <v>2</v>
      </c>
      <c r="C21" s="19">
        <v>3</v>
      </c>
      <c r="D21" s="19">
        <f t="shared" ref="D21:AI21" si="0">C21+1</f>
        <v>4</v>
      </c>
      <c r="E21" s="19">
        <f t="shared" si="0"/>
        <v>5</v>
      </c>
      <c r="F21" s="19">
        <f t="shared" si="0"/>
        <v>6</v>
      </c>
      <c r="G21" s="19">
        <f t="shared" si="0"/>
        <v>7</v>
      </c>
      <c r="H21" s="19">
        <f t="shared" si="0"/>
        <v>8</v>
      </c>
      <c r="I21" s="19">
        <f t="shared" si="0"/>
        <v>9</v>
      </c>
      <c r="J21" s="19">
        <f t="shared" si="0"/>
        <v>10</v>
      </c>
      <c r="K21" s="19">
        <f t="shared" si="0"/>
        <v>11</v>
      </c>
      <c r="L21" s="19">
        <f t="shared" si="0"/>
        <v>12</v>
      </c>
      <c r="M21" s="19">
        <f t="shared" si="0"/>
        <v>13</v>
      </c>
      <c r="N21" s="19">
        <f t="shared" si="0"/>
        <v>14</v>
      </c>
      <c r="O21" s="19">
        <f t="shared" si="0"/>
        <v>15</v>
      </c>
      <c r="P21" s="19">
        <f t="shared" si="0"/>
        <v>16</v>
      </c>
      <c r="Q21" s="19">
        <f t="shared" si="0"/>
        <v>17</v>
      </c>
      <c r="R21" s="19">
        <f t="shared" si="0"/>
        <v>18</v>
      </c>
      <c r="S21" s="19">
        <f t="shared" si="0"/>
        <v>19</v>
      </c>
      <c r="T21" s="19">
        <f t="shared" si="0"/>
        <v>20</v>
      </c>
      <c r="U21" s="19">
        <f t="shared" si="0"/>
        <v>21</v>
      </c>
      <c r="V21" s="19">
        <f t="shared" si="0"/>
        <v>22</v>
      </c>
      <c r="W21" s="19">
        <f t="shared" si="0"/>
        <v>23</v>
      </c>
      <c r="X21" s="19">
        <f t="shared" si="0"/>
        <v>24</v>
      </c>
      <c r="Y21" s="19">
        <f t="shared" si="0"/>
        <v>25</v>
      </c>
      <c r="Z21" s="19">
        <f t="shared" si="0"/>
        <v>26</v>
      </c>
      <c r="AA21" s="19">
        <f t="shared" si="0"/>
        <v>27</v>
      </c>
      <c r="AB21" s="19">
        <f t="shared" si="0"/>
        <v>28</v>
      </c>
      <c r="AC21" s="19">
        <f t="shared" si="0"/>
        <v>29</v>
      </c>
      <c r="AD21" s="19">
        <f t="shared" si="0"/>
        <v>30</v>
      </c>
      <c r="AE21" s="19">
        <f t="shared" si="0"/>
        <v>31</v>
      </c>
      <c r="AF21" s="19">
        <f t="shared" si="0"/>
        <v>32</v>
      </c>
      <c r="AG21" s="19">
        <f t="shared" si="0"/>
        <v>33</v>
      </c>
      <c r="AH21" s="19">
        <f t="shared" si="0"/>
        <v>34</v>
      </c>
      <c r="AI21" s="19">
        <f t="shared" si="0"/>
        <v>35</v>
      </c>
      <c r="AJ21" s="19">
        <f t="shared" ref="AJ21:BO21" si="1">AI21+1</f>
        <v>36</v>
      </c>
      <c r="AK21" s="19">
        <f t="shared" si="1"/>
        <v>37</v>
      </c>
      <c r="AL21" s="19">
        <f t="shared" si="1"/>
        <v>38</v>
      </c>
      <c r="AM21" s="19">
        <f t="shared" si="1"/>
        <v>39</v>
      </c>
      <c r="AN21" s="19">
        <f t="shared" si="1"/>
        <v>40</v>
      </c>
      <c r="AO21" s="19">
        <f t="shared" si="1"/>
        <v>41</v>
      </c>
      <c r="AP21" s="19">
        <f t="shared" si="1"/>
        <v>42</v>
      </c>
      <c r="AQ21" s="19">
        <f t="shared" si="1"/>
        <v>43</v>
      </c>
      <c r="AR21" s="19">
        <f t="shared" si="1"/>
        <v>44</v>
      </c>
      <c r="AS21" s="19">
        <f t="shared" si="1"/>
        <v>45</v>
      </c>
      <c r="AT21" s="19">
        <f t="shared" si="1"/>
        <v>46</v>
      </c>
      <c r="AU21" s="19">
        <f t="shared" si="1"/>
        <v>47</v>
      </c>
      <c r="AV21" s="19">
        <f t="shared" si="1"/>
        <v>48</v>
      </c>
      <c r="AW21" s="19">
        <f t="shared" si="1"/>
        <v>49</v>
      </c>
      <c r="AX21" s="19">
        <f t="shared" si="1"/>
        <v>50</v>
      </c>
      <c r="AY21" s="19">
        <f t="shared" si="1"/>
        <v>51</v>
      </c>
      <c r="AZ21" s="19">
        <f t="shared" si="1"/>
        <v>52</v>
      </c>
      <c r="BA21" s="19">
        <f t="shared" si="1"/>
        <v>53</v>
      </c>
      <c r="BB21" s="19">
        <f t="shared" si="1"/>
        <v>54</v>
      </c>
      <c r="BC21" s="19">
        <f t="shared" si="1"/>
        <v>55</v>
      </c>
      <c r="BD21" s="19">
        <f t="shared" si="1"/>
        <v>56</v>
      </c>
      <c r="BE21" s="19">
        <f t="shared" si="1"/>
        <v>57</v>
      </c>
      <c r="BF21" s="19">
        <f t="shared" si="1"/>
        <v>58</v>
      </c>
      <c r="BG21" s="19">
        <f t="shared" si="1"/>
        <v>59</v>
      </c>
      <c r="BH21" s="19">
        <f t="shared" si="1"/>
        <v>60</v>
      </c>
      <c r="BI21" s="19">
        <f t="shared" si="1"/>
        <v>61</v>
      </c>
      <c r="BJ21" s="19">
        <f t="shared" si="1"/>
        <v>62</v>
      </c>
      <c r="BK21" s="19">
        <f t="shared" si="1"/>
        <v>63</v>
      </c>
      <c r="BL21" s="19">
        <f t="shared" si="1"/>
        <v>64</v>
      </c>
      <c r="BM21" s="19">
        <f t="shared" si="1"/>
        <v>65</v>
      </c>
      <c r="BN21" s="19">
        <f t="shared" si="1"/>
        <v>66</v>
      </c>
      <c r="BO21" s="19">
        <f t="shared" si="1"/>
        <v>67</v>
      </c>
      <c r="BP21" s="19">
        <f t="shared" ref="BP21:BZ21" si="2">BO21+1</f>
        <v>68</v>
      </c>
      <c r="BQ21" s="19">
        <f t="shared" si="2"/>
        <v>69</v>
      </c>
      <c r="BR21" s="19">
        <f t="shared" si="2"/>
        <v>70</v>
      </c>
      <c r="BS21" s="19">
        <f t="shared" si="2"/>
        <v>71</v>
      </c>
      <c r="BT21" s="19">
        <f t="shared" si="2"/>
        <v>72</v>
      </c>
      <c r="BU21" s="19">
        <f t="shared" si="2"/>
        <v>73</v>
      </c>
      <c r="BV21" s="19">
        <f t="shared" si="2"/>
        <v>74</v>
      </c>
      <c r="BW21" s="19">
        <f t="shared" si="2"/>
        <v>75</v>
      </c>
      <c r="BX21" s="19">
        <f t="shared" si="2"/>
        <v>76</v>
      </c>
      <c r="BY21" s="19">
        <f t="shared" si="2"/>
        <v>77</v>
      </c>
      <c r="BZ21" s="19">
        <f t="shared" si="2"/>
        <v>78</v>
      </c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</row>
    <row r="22" spans="1:1025" s="26" customFormat="1" ht="37.5" x14ac:dyDescent="0.25">
      <c r="A22" s="20" t="s">
        <v>32</v>
      </c>
      <c r="B22" s="21" t="s">
        <v>33</v>
      </c>
      <c r="C22" s="22" t="s">
        <v>34</v>
      </c>
      <c r="D22" s="23">
        <f>D28</f>
        <v>0</v>
      </c>
      <c r="E22" s="24">
        <f t="shared" ref="E22:AL22" si="3">E23+E24+E26+E28</f>
        <v>62.536593999999994</v>
      </c>
      <c r="F22" s="24">
        <f t="shared" si="3"/>
        <v>4.5999999999999996</v>
      </c>
      <c r="G22" s="24">
        <f t="shared" si="3"/>
        <v>0</v>
      </c>
      <c r="H22" s="24">
        <f t="shared" si="3"/>
        <v>12.9</v>
      </c>
      <c r="I22" s="24">
        <f t="shared" si="3"/>
        <v>0</v>
      </c>
      <c r="J22" s="24">
        <f t="shared" si="3"/>
        <v>0</v>
      </c>
      <c r="K22" s="24">
        <f t="shared" si="3"/>
        <v>0</v>
      </c>
      <c r="L22" s="24">
        <f t="shared" si="3"/>
        <v>3.316694</v>
      </c>
      <c r="M22" s="24">
        <f t="shared" si="3"/>
        <v>0</v>
      </c>
      <c r="N22" s="24">
        <f t="shared" si="3"/>
        <v>0</v>
      </c>
      <c r="O22" s="24">
        <f t="shared" si="3"/>
        <v>2</v>
      </c>
      <c r="P22" s="24">
        <f t="shared" si="3"/>
        <v>0</v>
      </c>
      <c r="Q22" s="24">
        <f t="shared" si="3"/>
        <v>0</v>
      </c>
      <c r="R22" s="24">
        <f t="shared" si="3"/>
        <v>0</v>
      </c>
      <c r="S22" s="24">
        <f t="shared" si="3"/>
        <v>3.3165</v>
      </c>
      <c r="T22" s="24">
        <f t="shared" si="3"/>
        <v>0</v>
      </c>
      <c r="U22" s="24">
        <f t="shared" si="3"/>
        <v>0</v>
      </c>
      <c r="V22" s="24">
        <f t="shared" si="3"/>
        <v>3</v>
      </c>
      <c r="W22" s="24">
        <f t="shared" si="3"/>
        <v>0</v>
      </c>
      <c r="X22" s="24">
        <f t="shared" si="3"/>
        <v>0</v>
      </c>
      <c r="Y22" s="24">
        <f t="shared" si="3"/>
        <v>0</v>
      </c>
      <c r="Z22" s="24">
        <f t="shared" si="3"/>
        <v>4.6547000000000001</v>
      </c>
      <c r="AA22" s="24">
        <f t="shared" si="3"/>
        <v>0</v>
      </c>
      <c r="AB22" s="24">
        <f t="shared" si="3"/>
        <v>0</v>
      </c>
      <c r="AC22" s="24">
        <f t="shared" si="3"/>
        <v>3</v>
      </c>
      <c r="AD22" s="24">
        <f t="shared" si="3"/>
        <v>0</v>
      </c>
      <c r="AE22" s="24">
        <f t="shared" si="3"/>
        <v>0</v>
      </c>
      <c r="AF22" s="24">
        <f t="shared" si="3"/>
        <v>0</v>
      </c>
      <c r="AG22" s="24">
        <f t="shared" si="3"/>
        <v>51.248699999999999</v>
      </c>
      <c r="AH22" s="24">
        <f t="shared" si="3"/>
        <v>4.5999999999999996</v>
      </c>
      <c r="AI22" s="24">
        <f t="shared" si="3"/>
        <v>0</v>
      </c>
      <c r="AJ22" s="24">
        <f t="shared" si="3"/>
        <v>4.9000000000000004</v>
      </c>
      <c r="AK22" s="24">
        <f t="shared" si="3"/>
        <v>0</v>
      </c>
      <c r="AL22" s="24">
        <f t="shared" si="3"/>
        <v>0</v>
      </c>
      <c r="AM22" s="23">
        <f t="shared" ref="AM22:BU22" si="4">AM23+AM24+AM25+AM26+AM27+AM28</f>
        <v>0</v>
      </c>
      <c r="AN22" s="24">
        <f t="shared" si="4"/>
        <v>5.5668260099999998</v>
      </c>
      <c r="AO22" s="24">
        <f t="shared" si="4"/>
        <v>0.4</v>
      </c>
      <c r="AP22" s="23">
        <f t="shared" si="4"/>
        <v>0</v>
      </c>
      <c r="AQ22" s="24">
        <f t="shared" si="4"/>
        <v>5.31</v>
      </c>
      <c r="AR22" s="23">
        <f t="shared" si="4"/>
        <v>0</v>
      </c>
      <c r="AS22" s="23">
        <f t="shared" si="4"/>
        <v>0</v>
      </c>
      <c r="AT22" s="24">
        <f t="shared" si="4"/>
        <v>0</v>
      </c>
      <c r="AU22" s="24">
        <f t="shared" si="4"/>
        <v>5.5668260099999998</v>
      </c>
      <c r="AV22" s="24">
        <f t="shared" si="4"/>
        <v>0.4</v>
      </c>
      <c r="AW22" s="24">
        <f t="shared" si="4"/>
        <v>0</v>
      </c>
      <c r="AX22" s="24">
        <f t="shared" si="4"/>
        <v>5.31</v>
      </c>
      <c r="AY22" s="24">
        <f t="shared" si="4"/>
        <v>0</v>
      </c>
      <c r="AZ22" s="24">
        <f t="shared" si="4"/>
        <v>0</v>
      </c>
      <c r="BA22" s="23">
        <f t="shared" si="4"/>
        <v>0</v>
      </c>
      <c r="BB22" s="24">
        <f t="shared" si="4"/>
        <v>0</v>
      </c>
      <c r="BC22" s="23">
        <f t="shared" si="4"/>
        <v>0</v>
      </c>
      <c r="BD22" s="23">
        <f t="shared" si="4"/>
        <v>0</v>
      </c>
      <c r="BE22" s="23">
        <f t="shared" si="4"/>
        <v>0</v>
      </c>
      <c r="BF22" s="23">
        <f t="shared" si="4"/>
        <v>0</v>
      </c>
      <c r="BG22" s="23">
        <f t="shared" si="4"/>
        <v>0</v>
      </c>
      <c r="BH22" s="23">
        <f t="shared" si="4"/>
        <v>0</v>
      </c>
      <c r="BI22" s="24">
        <f t="shared" si="4"/>
        <v>0</v>
      </c>
      <c r="BJ22" s="23">
        <f t="shared" si="4"/>
        <v>0</v>
      </c>
      <c r="BK22" s="23">
        <f t="shared" si="4"/>
        <v>0</v>
      </c>
      <c r="BL22" s="24">
        <f t="shared" si="4"/>
        <v>0</v>
      </c>
      <c r="BM22" s="23">
        <f t="shared" si="4"/>
        <v>0</v>
      </c>
      <c r="BN22" s="23">
        <f t="shared" si="4"/>
        <v>0</v>
      </c>
      <c r="BO22" s="23">
        <f t="shared" si="4"/>
        <v>0</v>
      </c>
      <c r="BP22" s="24">
        <f t="shared" si="4"/>
        <v>0</v>
      </c>
      <c r="BQ22" s="23">
        <f t="shared" si="4"/>
        <v>0</v>
      </c>
      <c r="BR22" s="23">
        <f t="shared" si="4"/>
        <v>0</v>
      </c>
      <c r="BS22" s="23">
        <f t="shared" si="4"/>
        <v>0</v>
      </c>
      <c r="BT22" s="23">
        <f t="shared" si="4"/>
        <v>0</v>
      </c>
      <c r="BU22" s="23">
        <f t="shared" si="4"/>
        <v>0</v>
      </c>
      <c r="BV22" s="24">
        <f>BV23+BV24+BV25+BV26+BV27+BV28</f>
        <v>-9.6750679900000005</v>
      </c>
      <c r="BW22" s="24">
        <f>AU22/L22*100</f>
        <v>167.84261707591958</v>
      </c>
      <c r="BX22" s="24">
        <v>0</v>
      </c>
      <c r="BY22" s="24">
        <v>0</v>
      </c>
      <c r="BZ22" s="25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</row>
    <row r="23" spans="1:1025" s="32" customFormat="1" x14ac:dyDescent="0.25">
      <c r="A23" s="27" t="s">
        <v>35</v>
      </c>
      <c r="B23" s="28" t="s">
        <v>36</v>
      </c>
      <c r="C23" s="29" t="s">
        <v>34</v>
      </c>
      <c r="D23" s="30">
        <f>D29+D30</f>
        <v>0</v>
      </c>
      <c r="E23" s="31">
        <f t="shared" ref="E23:AL23" si="5">E29</f>
        <v>14.13439</v>
      </c>
      <c r="F23" s="30">
        <f t="shared" si="5"/>
        <v>0</v>
      </c>
      <c r="G23" s="30">
        <f t="shared" si="5"/>
        <v>0</v>
      </c>
      <c r="H23" s="30">
        <f t="shared" si="5"/>
        <v>10</v>
      </c>
      <c r="I23" s="30">
        <f t="shared" si="5"/>
        <v>0</v>
      </c>
      <c r="J23" s="30">
        <f t="shared" si="5"/>
        <v>0</v>
      </c>
      <c r="K23" s="30">
        <f t="shared" si="5"/>
        <v>0</v>
      </c>
      <c r="L23" s="31">
        <f t="shared" si="5"/>
        <v>3.0003899999999999</v>
      </c>
      <c r="M23" s="30">
        <f t="shared" si="5"/>
        <v>0</v>
      </c>
      <c r="N23" s="30">
        <f t="shared" si="5"/>
        <v>0</v>
      </c>
      <c r="O23" s="30">
        <f t="shared" si="5"/>
        <v>2</v>
      </c>
      <c r="P23" s="30">
        <f t="shared" si="5"/>
        <v>0</v>
      </c>
      <c r="Q23" s="30">
        <f t="shared" si="5"/>
        <v>0</v>
      </c>
      <c r="R23" s="30">
        <f t="shared" si="5"/>
        <v>0</v>
      </c>
      <c r="S23" s="31">
        <f t="shared" si="5"/>
        <v>3</v>
      </c>
      <c r="T23" s="30">
        <f t="shared" si="5"/>
        <v>0</v>
      </c>
      <c r="U23" s="30">
        <f t="shared" si="5"/>
        <v>0</v>
      </c>
      <c r="V23" s="30">
        <f t="shared" si="5"/>
        <v>3</v>
      </c>
      <c r="W23" s="30">
        <f t="shared" si="5"/>
        <v>0</v>
      </c>
      <c r="X23" s="30">
        <f t="shared" si="5"/>
        <v>0</v>
      </c>
      <c r="Y23" s="30">
        <f t="shared" si="5"/>
        <v>0</v>
      </c>
      <c r="Z23" s="31">
        <f t="shared" si="5"/>
        <v>4.18</v>
      </c>
      <c r="AA23" s="30">
        <f t="shared" si="5"/>
        <v>0</v>
      </c>
      <c r="AB23" s="30">
        <f t="shared" si="5"/>
        <v>0</v>
      </c>
      <c r="AC23" s="30">
        <f t="shared" si="5"/>
        <v>3</v>
      </c>
      <c r="AD23" s="30">
        <f t="shared" si="5"/>
        <v>0</v>
      </c>
      <c r="AE23" s="30">
        <f t="shared" si="5"/>
        <v>0</v>
      </c>
      <c r="AF23" s="30">
        <f t="shared" si="5"/>
        <v>0</v>
      </c>
      <c r="AG23" s="31">
        <f t="shared" si="5"/>
        <v>3.9540000000000002</v>
      </c>
      <c r="AH23" s="30">
        <f t="shared" si="5"/>
        <v>0</v>
      </c>
      <c r="AI23" s="30">
        <f t="shared" si="5"/>
        <v>0</v>
      </c>
      <c r="AJ23" s="30">
        <f t="shared" si="5"/>
        <v>2</v>
      </c>
      <c r="AK23" s="30">
        <f t="shared" si="5"/>
        <v>0</v>
      </c>
      <c r="AL23" s="30">
        <f t="shared" si="5"/>
        <v>0</v>
      </c>
      <c r="AM23" s="30">
        <f>AM29+AM30</f>
        <v>0</v>
      </c>
      <c r="AN23" s="31">
        <f t="shared" ref="AN23:BV23" si="6">AN29</f>
        <v>5.5668260099999998</v>
      </c>
      <c r="AO23" s="31">
        <f t="shared" si="6"/>
        <v>0.4</v>
      </c>
      <c r="AP23" s="30">
        <f t="shared" si="6"/>
        <v>0</v>
      </c>
      <c r="AQ23" s="31">
        <f t="shared" si="6"/>
        <v>5.31</v>
      </c>
      <c r="AR23" s="30">
        <f t="shared" si="6"/>
        <v>0</v>
      </c>
      <c r="AS23" s="30">
        <f t="shared" si="6"/>
        <v>0</v>
      </c>
      <c r="AT23" s="31">
        <f t="shared" si="6"/>
        <v>0</v>
      </c>
      <c r="AU23" s="31">
        <f t="shared" si="6"/>
        <v>5.5668260099999998</v>
      </c>
      <c r="AV23" s="31">
        <f t="shared" si="6"/>
        <v>0.4</v>
      </c>
      <c r="AW23" s="31">
        <f t="shared" si="6"/>
        <v>0</v>
      </c>
      <c r="AX23" s="31">
        <f t="shared" si="6"/>
        <v>5.31</v>
      </c>
      <c r="AY23" s="31">
        <f t="shared" si="6"/>
        <v>0</v>
      </c>
      <c r="AZ23" s="31">
        <f t="shared" si="6"/>
        <v>0</v>
      </c>
      <c r="BA23" s="30">
        <f t="shared" si="6"/>
        <v>0</v>
      </c>
      <c r="BB23" s="31">
        <f t="shared" si="6"/>
        <v>0</v>
      </c>
      <c r="BC23" s="30">
        <f t="shared" si="6"/>
        <v>0</v>
      </c>
      <c r="BD23" s="30">
        <f t="shared" si="6"/>
        <v>0</v>
      </c>
      <c r="BE23" s="30">
        <f t="shared" si="6"/>
        <v>0</v>
      </c>
      <c r="BF23" s="30">
        <f t="shared" si="6"/>
        <v>0</v>
      </c>
      <c r="BG23" s="30">
        <f t="shared" si="6"/>
        <v>0</v>
      </c>
      <c r="BH23" s="30">
        <f t="shared" si="6"/>
        <v>0</v>
      </c>
      <c r="BI23" s="31">
        <f t="shared" si="6"/>
        <v>0</v>
      </c>
      <c r="BJ23" s="30">
        <f t="shared" si="6"/>
        <v>0</v>
      </c>
      <c r="BK23" s="30">
        <f t="shared" si="6"/>
        <v>0</v>
      </c>
      <c r="BL23" s="31">
        <f t="shared" si="6"/>
        <v>0</v>
      </c>
      <c r="BM23" s="30">
        <f t="shared" si="6"/>
        <v>0</v>
      </c>
      <c r="BN23" s="30">
        <f t="shared" si="6"/>
        <v>0</v>
      </c>
      <c r="BO23" s="30">
        <f t="shared" si="6"/>
        <v>0</v>
      </c>
      <c r="BP23" s="31">
        <f t="shared" si="6"/>
        <v>0</v>
      </c>
      <c r="BQ23" s="30">
        <f t="shared" si="6"/>
        <v>0</v>
      </c>
      <c r="BR23" s="30">
        <f t="shared" si="6"/>
        <v>0</v>
      </c>
      <c r="BS23" s="30">
        <f t="shared" si="6"/>
        <v>0</v>
      </c>
      <c r="BT23" s="30">
        <f t="shared" si="6"/>
        <v>0</v>
      </c>
      <c r="BU23" s="30">
        <f t="shared" si="6"/>
        <v>0</v>
      </c>
      <c r="BV23" s="31">
        <f t="shared" si="6"/>
        <v>-8.56756399</v>
      </c>
      <c r="BW23" s="31">
        <f>AU23/L23*100</f>
        <v>185.53674722286101</v>
      </c>
      <c r="BX23" s="31">
        <v>0</v>
      </c>
      <c r="BY23" s="31">
        <v>0</v>
      </c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33"/>
    </row>
    <row r="24" spans="1:1025" s="32" customFormat="1" ht="31.5" x14ac:dyDescent="0.25">
      <c r="A24" s="27" t="s">
        <v>37</v>
      </c>
      <c r="B24" s="28" t="s">
        <v>38</v>
      </c>
      <c r="C24" s="29" t="s">
        <v>34</v>
      </c>
      <c r="D24" s="31">
        <f>D49</f>
        <v>0</v>
      </c>
      <c r="E24" s="31">
        <f t="shared" ref="E24:AI24" si="7">E49</f>
        <v>35.216999999999999</v>
      </c>
      <c r="F24" s="30">
        <f t="shared" si="7"/>
        <v>4.5999999999999996</v>
      </c>
      <c r="G24" s="30">
        <f t="shared" si="7"/>
        <v>0</v>
      </c>
      <c r="H24" s="30">
        <f t="shared" si="7"/>
        <v>0</v>
      </c>
      <c r="I24" s="30">
        <f t="shared" si="7"/>
        <v>0</v>
      </c>
      <c r="J24" s="30">
        <f t="shared" si="7"/>
        <v>0</v>
      </c>
      <c r="K24" s="30">
        <f t="shared" si="7"/>
        <v>0</v>
      </c>
      <c r="L24" s="30">
        <f t="shared" si="7"/>
        <v>0</v>
      </c>
      <c r="M24" s="30">
        <f t="shared" si="7"/>
        <v>0</v>
      </c>
      <c r="N24" s="30">
        <f t="shared" si="7"/>
        <v>0</v>
      </c>
      <c r="O24" s="30">
        <f t="shared" si="7"/>
        <v>0</v>
      </c>
      <c r="P24" s="30">
        <f t="shared" si="7"/>
        <v>0</v>
      </c>
      <c r="Q24" s="30">
        <f t="shared" si="7"/>
        <v>0</v>
      </c>
      <c r="R24" s="30">
        <f t="shared" si="7"/>
        <v>0</v>
      </c>
      <c r="S24" s="31">
        <f t="shared" si="7"/>
        <v>0</v>
      </c>
      <c r="T24" s="30">
        <f t="shared" si="7"/>
        <v>0</v>
      </c>
      <c r="U24" s="30">
        <f t="shared" si="7"/>
        <v>0</v>
      </c>
      <c r="V24" s="30">
        <f t="shared" si="7"/>
        <v>0</v>
      </c>
      <c r="W24" s="30">
        <f t="shared" si="7"/>
        <v>0</v>
      </c>
      <c r="X24" s="30">
        <f t="shared" si="7"/>
        <v>0</v>
      </c>
      <c r="Y24" s="30">
        <f t="shared" si="7"/>
        <v>0</v>
      </c>
      <c r="Z24" s="31">
        <f t="shared" si="7"/>
        <v>0</v>
      </c>
      <c r="AA24" s="30">
        <f t="shared" si="7"/>
        <v>0</v>
      </c>
      <c r="AB24" s="30">
        <f t="shared" si="7"/>
        <v>0</v>
      </c>
      <c r="AC24" s="30">
        <f t="shared" si="7"/>
        <v>0</v>
      </c>
      <c r="AD24" s="30">
        <f t="shared" si="7"/>
        <v>0</v>
      </c>
      <c r="AE24" s="30">
        <f t="shared" si="7"/>
        <v>0</v>
      </c>
      <c r="AF24" s="30">
        <f t="shared" si="7"/>
        <v>0</v>
      </c>
      <c r="AG24" s="31">
        <f t="shared" si="7"/>
        <v>35.216999999999999</v>
      </c>
      <c r="AH24" s="30">
        <f t="shared" si="7"/>
        <v>4.5999999999999996</v>
      </c>
      <c r="AI24" s="30">
        <f t="shared" si="7"/>
        <v>0</v>
      </c>
      <c r="AJ24" s="30">
        <f t="shared" ref="AJ24:BO24" si="8">AJ49</f>
        <v>0</v>
      </c>
      <c r="AK24" s="30">
        <f t="shared" si="8"/>
        <v>0</v>
      </c>
      <c r="AL24" s="30">
        <f t="shared" si="8"/>
        <v>0</v>
      </c>
      <c r="AM24" s="30">
        <f t="shared" si="8"/>
        <v>0</v>
      </c>
      <c r="AN24" s="31">
        <f t="shared" si="8"/>
        <v>0</v>
      </c>
      <c r="AO24" s="31">
        <f t="shared" si="8"/>
        <v>0</v>
      </c>
      <c r="AP24" s="30">
        <f t="shared" si="8"/>
        <v>0</v>
      </c>
      <c r="AQ24" s="31">
        <f t="shared" si="8"/>
        <v>0</v>
      </c>
      <c r="AR24" s="30">
        <f t="shared" si="8"/>
        <v>0</v>
      </c>
      <c r="AS24" s="30">
        <f t="shared" si="8"/>
        <v>0</v>
      </c>
      <c r="AT24" s="31">
        <f t="shared" si="8"/>
        <v>0</v>
      </c>
      <c r="AU24" s="31">
        <f t="shared" si="8"/>
        <v>0</v>
      </c>
      <c r="AV24" s="31">
        <f t="shared" si="8"/>
        <v>0</v>
      </c>
      <c r="AW24" s="31">
        <f t="shared" si="8"/>
        <v>0</v>
      </c>
      <c r="AX24" s="31">
        <f t="shared" si="8"/>
        <v>0</v>
      </c>
      <c r="AY24" s="31">
        <f t="shared" si="8"/>
        <v>0</v>
      </c>
      <c r="AZ24" s="31">
        <f t="shared" si="8"/>
        <v>0</v>
      </c>
      <c r="BA24" s="30">
        <f t="shared" si="8"/>
        <v>0</v>
      </c>
      <c r="BB24" s="31">
        <f t="shared" si="8"/>
        <v>0</v>
      </c>
      <c r="BC24" s="30">
        <f t="shared" si="8"/>
        <v>0</v>
      </c>
      <c r="BD24" s="30">
        <f t="shared" si="8"/>
        <v>0</v>
      </c>
      <c r="BE24" s="30">
        <f t="shared" si="8"/>
        <v>0</v>
      </c>
      <c r="BF24" s="30">
        <f t="shared" si="8"/>
        <v>0</v>
      </c>
      <c r="BG24" s="30">
        <f t="shared" si="8"/>
        <v>0</v>
      </c>
      <c r="BH24" s="30">
        <f t="shared" si="8"/>
        <v>0</v>
      </c>
      <c r="BI24" s="31">
        <f t="shared" si="8"/>
        <v>0</v>
      </c>
      <c r="BJ24" s="30">
        <f t="shared" si="8"/>
        <v>0</v>
      </c>
      <c r="BK24" s="30">
        <f t="shared" si="8"/>
        <v>0</v>
      </c>
      <c r="BL24" s="31">
        <f t="shared" si="8"/>
        <v>0</v>
      </c>
      <c r="BM24" s="30">
        <f t="shared" si="8"/>
        <v>0</v>
      </c>
      <c r="BN24" s="30">
        <f t="shared" si="8"/>
        <v>0</v>
      </c>
      <c r="BO24" s="30">
        <f t="shared" si="8"/>
        <v>0</v>
      </c>
      <c r="BP24" s="31">
        <f t="shared" ref="BP24:BV24" si="9">BP49</f>
        <v>0</v>
      </c>
      <c r="BQ24" s="30">
        <f t="shared" si="9"/>
        <v>0</v>
      </c>
      <c r="BR24" s="30">
        <f t="shared" si="9"/>
        <v>0</v>
      </c>
      <c r="BS24" s="30">
        <f t="shared" si="9"/>
        <v>0</v>
      </c>
      <c r="BT24" s="30">
        <f t="shared" si="9"/>
        <v>0</v>
      </c>
      <c r="BU24" s="30">
        <f t="shared" si="9"/>
        <v>0</v>
      </c>
      <c r="BV24" s="31">
        <f t="shared" si="9"/>
        <v>0</v>
      </c>
      <c r="BW24" s="31">
        <v>0</v>
      </c>
      <c r="BX24" s="31">
        <v>0</v>
      </c>
      <c r="BY24" s="31">
        <v>0</v>
      </c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33"/>
    </row>
    <row r="25" spans="1:1025" s="32" customFormat="1" ht="47.25" x14ac:dyDescent="0.25">
      <c r="A25" s="27" t="s">
        <v>39</v>
      </c>
      <c r="B25" s="34" t="s">
        <v>40</v>
      </c>
      <c r="C25" s="35" t="s">
        <v>34</v>
      </c>
      <c r="D25" s="30" t="str">
        <f t="shared" ref="D25:AI25" si="10">D70</f>
        <v>нд</v>
      </c>
      <c r="E25" s="31" t="str">
        <f t="shared" si="10"/>
        <v>нд</v>
      </c>
      <c r="F25" s="30" t="str">
        <f t="shared" si="10"/>
        <v>нд</v>
      </c>
      <c r="G25" s="30" t="str">
        <f t="shared" si="10"/>
        <v>нд</v>
      </c>
      <c r="H25" s="30" t="str">
        <f t="shared" si="10"/>
        <v>нд</v>
      </c>
      <c r="I25" s="30" t="str">
        <f t="shared" si="10"/>
        <v>нд</v>
      </c>
      <c r="J25" s="30" t="str">
        <f t="shared" si="10"/>
        <v>нд</v>
      </c>
      <c r="K25" s="30" t="str">
        <f t="shared" si="10"/>
        <v>нд</v>
      </c>
      <c r="L25" s="30" t="str">
        <f t="shared" si="10"/>
        <v>нд</v>
      </c>
      <c r="M25" s="30" t="str">
        <f t="shared" si="10"/>
        <v>нд</v>
      </c>
      <c r="N25" s="30" t="str">
        <f t="shared" si="10"/>
        <v>нд</v>
      </c>
      <c r="O25" s="30" t="str">
        <f t="shared" si="10"/>
        <v>нд</v>
      </c>
      <c r="P25" s="30" t="str">
        <f t="shared" si="10"/>
        <v>нд</v>
      </c>
      <c r="Q25" s="30" t="str">
        <f t="shared" si="10"/>
        <v>нд</v>
      </c>
      <c r="R25" s="30" t="str">
        <f t="shared" si="10"/>
        <v>нд</v>
      </c>
      <c r="S25" s="31" t="str">
        <f t="shared" si="10"/>
        <v>нд</v>
      </c>
      <c r="T25" s="30" t="str">
        <f t="shared" si="10"/>
        <v>нд</v>
      </c>
      <c r="U25" s="30" t="str">
        <f t="shared" si="10"/>
        <v>нд</v>
      </c>
      <c r="V25" s="30" t="str">
        <f t="shared" si="10"/>
        <v>нд</v>
      </c>
      <c r="W25" s="30" t="str">
        <f t="shared" si="10"/>
        <v>нд</v>
      </c>
      <c r="X25" s="30" t="str">
        <f t="shared" si="10"/>
        <v>нд</v>
      </c>
      <c r="Y25" s="30" t="str">
        <f t="shared" si="10"/>
        <v>нд</v>
      </c>
      <c r="Z25" s="30" t="str">
        <f t="shared" si="10"/>
        <v>нд</v>
      </c>
      <c r="AA25" s="30" t="str">
        <f t="shared" si="10"/>
        <v>нд</v>
      </c>
      <c r="AB25" s="30" t="str">
        <f t="shared" si="10"/>
        <v>нд</v>
      </c>
      <c r="AC25" s="30" t="str">
        <f t="shared" si="10"/>
        <v>нд</v>
      </c>
      <c r="AD25" s="30" t="str">
        <f t="shared" si="10"/>
        <v>нд</v>
      </c>
      <c r="AE25" s="30" t="str">
        <f t="shared" si="10"/>
        <v>нд</v>
      </c>
      <c r="AF25" s="30" t="str">
        <f t="shared" si="10"/>
        <v>нд</v>
      </c>
      <c r="AG25" s="31" t="str">
        <f t="shared" si="10"/>
        <v>нд</v>
      </c>
      <c r="AH25" s="30" t="str">
        <f t="shared" si="10"/>
        <v>нд</v>
      </c>
      <c r="AI25" s="30" t="str">
        <f t="shared" si="10"/>
        <v>нд</v>
      </c>
      <c r="AJ25" s="30" t="str">
        <f t="shared" ref="AJ25:BO25" si="11">AJ70</f>
        <v>нд</v>
      </c>
      <c r="AK25" s="30" t="str">
        <f t="shared" si="11"/>
        <v>нд</v>
      </c>
      <c r="AL25" s="30" t="str">
        <f t="shared" si="11"/>
        <v>нд</v>
      </c>
      <c r="AM25" s="30">
        <f t="shared" si="11"/>
        <v>0</v>
      </c>
      <c r="AN25" s="31">
        <f t="shared" si="11"/>
        <v>0</v>
      </c>
      <c r="AO25" s="31">
        <f t="shared" si="11"/>
        <v>0</v>
      </c>
      <c r="AP25" s="30">
        <f t="shared" si="11"/>
        <v>0</v>
      </c>
      <c r="AQ25" s="31">
        <f t="shared" si="11"/>
        <v>0</v>
      </c>
      <c r="AR25" s="30">
        <f t="shared" si="11"/>
        <v>0</v>
      </c>
      <c r="AS25" s="30">
        <f t="shared" si="11"/>
        <v>0</v>
      </c>
      <c r="AT25" s="31">
        <f t="shared" si="11"/>
        <v>0</v>
      </c>
      <c r="AU25" s="30">
        <f t="shared" si="11"/>
        <v>0</v>
      </c>
      <c r="AV25" s="31">
        <f t="shared" si="11"/>
        <v>0</v>
      </c>
      <c r="AW25" s="31">
        <f t="shared" si="11"/>
        <v>0</v>
      </c>
      <c r="AX25" s="31">
        <f t="shared" si="11"/>
        <v>0</v>
      </c>
      <c r="AY25" s="31">
        <f t="shared" si="11"/>
        <v>0</v>
      </c>
      <c r="AZ25" s="31">
        <f t="shared" si="11"/>
        <v>0</v>
      </c>
      <c r="BA25" s="30">
        <f t="shared" si="11"/>
        <v>0</v>
      </c>
      <c r="BB25" s="30">
        <f t="shared" si="11"/>
        <v>0</v>
      </c>
      <c r="BC25" s="30">
        <f t="shared" si="11"/>
        <v>0</v>
      </c>
      <c r="BD25" s="30">
        <f t="shared" si="11"/>
        <v>0</v>
      </c>
      <c r="BE25" s="30">
        <f t="shared" si="11"/>
        <v>0</v>
      </c>
      <c r="BF25" s="30">
        <f t="shared" si="11"/>
        <v>0</v>
      </c>
      <c r="BG25" s="30">
        <f t="shared" si="11"/>
        <v>0</v>
      </c>
      <c r="BH25" s="30">
        <f t="shared" si="11"/>
        <v>0</v>
      </c>
      <c r="BI25" s="31">
        <f t="shared" si="11"/>
        <v>0</v>
      </c>
      <c r="BJ25" s="30">
        <f t="shared" si="11"/>
        <v>0</v>
      </c>
      <c r="BK25" s="30">
        <f t="shared" si="11"/>
        <v>0</v>
      </c>
      <c r="BL25" s="31">
        <f t="shared" si="11"/>
        <v>0</v>
      </c>
      <c r="BM25" s="30">
        <f t="shared" si="11"/>
        <v>0</v>
      </c>
      <c r="BN25" s="30">
        <f t="shared" si="11"/>
        <v>0</v>
      </c>
      <c r="BO25" s="30">
        <f t="shared" si="11"/>
        <v>0</v>
      </c>
      <c r="BP25" s="30">
        <f t="shared" ref="BP25:BU25" si="12">BP70</f>
        <v>0</v>
      </c>
      <c r="BQ25" s="30">
        <f t="shared" si="12"/>
        <v>0</v>
      </c>
      <c r="BR25" s="30">
        <f t="shared" si="12"/>
        <v>0</v>
      </c>
      <c r="BS25" s="30">
        <f t="shared" si="12"/>
        <v>0</v>
      </c>
      <c r="BT25" s="30">
        <f t="shared" si="12"/>
        <v>0</v>
      </c>
      <c r="BU25" s="30">
        <f t="shared" si="12"/>
        <v>0</v>
      </c>
      <c r="BV25" s="31">
        <v>0</v>
      </c>
      <c r="BW25" s="31">
        <v>0</v>
      </c>
      <c r="BX25" s="31">
        <v>0</v>
      </c>
      <c r="BY25" s="31">
        <v>0</v>
      </c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33"/>
    </row>
    <row r="26" spans="1:1025" s="32" customFormat="1" ht="31.5" x14ac:dyDescent="0.25">
      <c r="A26" s="27" t="s">
        <v>41</v>
      </c>
      <c r="B26" s="28" t="s">
        <v>42</v>
      </c>
      <c r="C26" s="29" t="s">
        <v>34</v>
      </c>
      <c r="D26" s="30">
        <f t="shared" ref="D26:AI26" si="13">D73</f>
        <v>0</v>
      </c>
      <c r="E26" s="31">
        <f t="shared" si="13"/>
        <v>11.603</v>
      </c>
      <c r="F26" s="30">
        <f t="shared" si="13"/>
        <v>0</v>
      </c>
      <c r="G26" s="30">
        <f t="shared" si="13"/>
        <v>0</v>
      </c>
      <c r="H26" s="30">
        <f t="shared" si="13"/>
        <v>2.9</v>
      </c>
      <c r="I26" s="30">
        <f t="shared" si="13"/>
        <v>0</v>
      </c>
      <c r="J26" s="30">
        <f t="shared" si="13"/>
        <v>0</v>
      </c>
      <c r="K26" s="30">
        <f t="shared" si="13"/>
        <v>0</v>
      </c>
      <c r="L26" s="30">
        <f t="shared" si="13"/>
        <v>0</v>
      </c>
      <c r="M26" s="30">
        <f t="shared" si="13"/>
        <v>0</v>
      </c>
      <c r="N26" s="30">
        <f t="shared" si="13"/>
        <v>0</v>
      </c>
      <c r="O26" s="30">
        <f t="shared" si="13"/>
        <v>0</v>
      </c>
      <c r="P26" s="30">
        <f t="shared" si="13"/>
        <v>0</v>
      </c>
      <c r="Q26" s="30">
        <f t="shared" si="13"/>
        <v>0</v>
      </c>
      <c r="R26" s="30">
        <f t="shared" si="13"/>
        <v>0</v>
      </c>
      <c r="S26" s="31">
        <f t="shared" si="13"/>
        <v>0</v>
      </c>
      <c r="T26" s="30">
        <f t="shared" si="13"/>
        <v>0</v>
      </c>
      <c r="U26" s="30">
        <f t="shared" si="13"/>
        <v>0</v>
      </c>
      <c r="V26" s="30">
        <f t="shared" si="13"/>
        <v>0</v>
      </c>
      <c r="W26" s="30">
        <f t="shared" si="13"/>
        <v>0</v>
      </c>
      <c r="X26" s="30">
        <f t="shared" si="13"/>
        <v>0</v>
      </c>
      <c r="Y26" s="30">
        <f t="shared" si="13"/>
        <v>0</v>
      </c>
      <c r="Z26" s="31">
        <f t="shared" si="13"/>
        <v>0</v>
      </c>
      <c r="AA26" s="30">
        <f t="shared" si="13"/>
        <v>0</v>
      </c>
      <c r="AB26" s="30">
        <f t="shared" si="13"/>
        <v>0</v>
      </c>
      <c r="AC26" s="30">
        <f t="shared" si="13"/>
        <v>0</v>
      </c>
      <c r="AD26" s="30">
        <f t="shared" si="13"/>
        <v>0</v>
      </c>
      <c r="AE26" s="30">
        <f t="shared" si="13"/>
        <v>0</v>
      </c>
      <c r="AF26" s="30">
        <f t="shared" si="13"/>
        <v>0</v>
      </c>
      <c r="AG26" s="30">
        <f t="shared" si="13"/>
        <v>11.603</v>
      </c>
      <c r="AH26" s="30">
        <f t="shared" si="13"/>
        <v>0</v>
      </c>
      <c r="AI26" s="30">
        <f t="shared" si="13"/>
        <v>0</v>
      </c>
      <c r="AJ26" s="30">
        <f t="shared" ref="AJ26:BO26" si="14">AJ73</f>
        <v>2.9</v>
      </c>
      <c r="AK26" s="30">
        <f t="shared" si="14"/>
        <v>0</v>
      </c>
      <c r="AL26" s="30">
        <f t="shared" si="14"/>
        <v>0</v>
      </c>
      <c r="AM26" s="30">
        <f t="shared" si="14"/>
        <v>0</v>
      </c>
      <c r="AN26" s="31">
        <f t="shared" si="14"/>
        <v>0</v>
      </c>
      <c r="AO26" s="31">
        <f t="shared" si="14"/>
        <v>0</v>
      </c>
      <c r="AP26" s="30">
        <f t="shared" si="14"/>
        <v>0</v>
      </c>
      <c r="AQ26" s="31">
        <f t="shared" si="14"/>
        <v>0</v>
      </c>
      <c r="AR26" s="30">
        <f t="shared" si="14"/>
        <v>0</v>
      </c>
      <c r="AS26" s="30">
        <f t="shared" si="14"/>
        <v>0</v>
      </c>
      <c r="AT26" s="31">
        <f t="shared" si="14"/>
        <v>0</v>
      </c>
      <c r="AU26" s="31">
        <f t="shared" si="14"/>
        <v>0</v>
      </c>
      <c r="AV26" s="31">
        <f t="shared" si="14"/>
        <v>0</v>
      </c>
      <c r="AW26" s="31">
        <f t="shared" si="14"/>
        <v>0</v>
      </c>
      <c r="AX26" s="31">
        <f t="shared" si="14"/>
        <v>0</v>
      </c>
      <c r="AY26" s="31">
        <f t="shared" si="14"/>
        <v>0</v>
      </c>
      <c r="AZ26" s="31">
        <f t="shared" si="14"/>
        <v>0</v>
      </c>
      <c r="BA26" s="30">
        <f t="shared" si="14"/>
        <v>0</v>
      </c>
      <c r="BB26" s="30">
        <f t="shared" si="14"/>
        <v>0</v>
      </c>
      <c r="BC26" s="30">
        <f t="shared" si="14"/>
        <v>0</v>
      </c>
      <c r="BD26" s="30">
        <f t="shared" si="14"/>
        <v>0</v>
      </c>
      <c r="BE26" s="30">
        <f t="shared" si="14"/>
        <v>0</v>
      </c>
      <c r="BF26" s="30">
        <f t="shared" si="14"/>
        <v>0</v>
      </c>
      <c r="BG26" s="30">
        <f t="shared" si="14"/>
        <v>0</v>
      </c>
      <c r="BH26" s="30">
        <f t="shared" si="14"/>
        <v>0</v>
      </c>
      <c r="BI26" s="31">
        <f t="shared" si="14"/>
        <v>0</v>
      </c>
      <c r="BJ26" s="30">
        <f t="shared" si="14"/>
        <v>0</v>
      </c>
      <c r="BK26" s="30">
        <f t="shared" si="14"/>
        <v>0</v>
      </c>
      <c r="BL26" s="31">
        <f t="shared" si="14"/>
        <v>0</v>
      </c>
      <c r="BM26" s="30">
        <f t="shared" si="14"/>
        <v>0</v>
      </c>
      <c r="BN26" s="30">
        <f t="shared" si="14"/>
        <v>0</v>
      </c>
      <c r="BO26" s="30">
        <f t="shared" si="14"/>
        <v>0</v>
      </c>
      <c r="BP26" s="31">
        <f t="shared" ref="BP26:BV26" si="15">BP73</f>
        <v>0</v>
      </c>
      <c r="BQ26" s="30">
        <f t="shared" si="15"/>
        <v>0</v>
      </c>
      <c r="BR26" s="30">
        <f t="shared" si="15"/>
        <v>0</v>
      </c>
      <c r="BS26" s="30">
        <f t="shared" si="15"/>
        <v>0</v>
      </c>
      <c r="BT26" s="30">
        <f t="shared" si="15"/>
        <v>0</v>
      </c>
      <c r="BU26" s="30">
        <f t="shared" si="15"/>
        <v>0</v>
      </c>
      <c r="BV26" s="31">
        <f t="shared" si="15"/>
        <v>0</v>
      </c>
      <c r="BW26" s="31">
        <v>0</v>
      </c>
      <c r="BX26" s="31">
        <v>0</v>
      </c>
      <c r="BY26" s="31">
        <v>0</v>
      </c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33"/>
    </row>
    <row r="27" spans="1:1025" s="32" customFormat="1" ht="31.5" x14ac:dyDescent="0.25">
      <c r="A27" s="27" t="s">
        <v>43</v>
      </c>
      <c r="B27" s="28" t="s">
        <v>44</v>
      </c>
      <c r="C27" s="29" t="s">
        <v>34</v>
      </c>
      <c r="D27" s="30">
        <f>D73</f>
        <v>0</v>
      </c>
      <c r="E27" s="31" t="str">
        <f t="shared" ref="E27:AJ27" si="16">E75</f>
        <v>нд</v>
      </c>
      <c r="F27" s="30" t="str">
        <f t="shared" si="16"/>
        <v>нд</v>
      </c>
      <c r="G27" s="30" t="str">
        <f t="shared" si="16"/>
        <v>нд</v>
      </c>
      <c r="H27" s="30" t="str">
        <f t="shared" si="16"/>
        <v>нд</v>
      </c>
      <c r="I27" s="30" t="str">
        <f t="shared" si="16"/>
        <v>нд</v>
      </c>
      <c r="J27" s="30" t="str">
        <f t="shared" si="16"/>
        <v>нд</v>
      </c>
      <c r="K27" s="30" t="str">
        <f t="shared" si="16"/>
        <v>нд</v>
      </c>
      <c r="L27" s="30" t="str">
        <f t="shared" si="16"/>
        <v>нд</v>
      </c>
      <c r="M27" s="30" t="str">
        <f t="shared" si="16"/>
        <v>нд</v>
      </c>
      <c r="N27" s="30" t="str">
        <f t="shared" si="16"/>
        <v>нд</v>
      </c>
      <c r="O27" s="30" t="str">
        <f t="shared" si="16"/>
        <v>нд</v>
      </c>
      <c r="P27" s="30" t="str">
        <f t="shared" si="16"/>
        <v>нд</v>
      </c>
      <c r="Q27" s="30" t="str">
        <f t="shared" si="16"/>
        <v>нд</v>
      </c>
      <c r="R27" s="30" t="str">
        <f t="shared" si="16"/>
        <v>нд</v>
      </c>
      <c r="S27" s="31" t="str">
        <f t="shared" si="16"/>
        <v>нд</v>
      </c>
      <c r="T27" s="30" t="str">
        <f t="shared" si="16"/>
        <v>нд</v>
      </c>
      <c r="U27" s="30" t="str">
        <f t="shared" si="16"/>
        <v>нд</v>
      </c>
      <c r="V27" s="30" t="str">
        <f t="shared" si="16"/>
        <v>нд</v>
      </c>
      <c r="W27" s="30" t="str">
        <f t="shared" si="16"/>
        <v>нд</v>
      </c>
      <c r="X27" s="30" t="str">
        <f t="shared" si="16"/>
        <v>нд</v>
      </c>
      <c r="Y27" s="30" t="str">
        <f t="shared" si="16"/>
        <v>нд</v>
      </c>
      <c r="Z27" s="31" t="str">
        <f t="shared" si="16"/>
        <v>нд</v>
      </c>
      <c r="AA27" s="30" t="str">
        <f t="shared" si="16"/>
        <v>нд</v>
      </c>
      <c r="AB27" s="30" t="str">
        <f t="shared" si="16"/>
        <v>нд</v>
      </c>
      <c r="AC27" s="30" t="str">
        <f t="shared" si="16"/>
        <v>нд</v>
      </c>
      <c r="AD27" s="30" t="str">
        <f t="shared" si="16"/>
        <v>нд</v>
      </c>
      <c r="AE27" s="30" t="str">
        <f t="shared" si="16"/>
        <v>нд</v>
      </c>
      <c r="AF27" s="30" t="str">
        <f t="shared" si="16"/>
        <v>нд</v>
      </c>
      <c r="AG27" s="30" t="str">
        <f t="shared" si="16"/>
        <v>нд</v>
      </c>
      <c r="AH27" s="30" t="str">
        <f t="shared" si="16"/>
        <v>нд</v>
      </c>
      <c r="AI27" s="30" t="str">
        <f t="shared" si="16"/>
        <v>нд</v>
      </c>
      <c r="AJ27" s="30" t="str">
        <f t="shared" si="16"/>
        <v>нд</v>
      </c>
      <c r="AK27" s="30" t="str">
        <f t="shared" ref="AK27:BU27" si="17">AK75</f>
        <v>нд</v>
      </c>
      <c r="AL27" s="30" t="str">
        <f t="shared" si="17"/>
        <v>нд</v>
      </c>
      <c r="AM27" s="30">
        <f t="shared" si="17"/>
        <v>0</v>
      </c>
      <c r="AN27" s="31">
        <f t="shared" si="17"/>
        <v>0</v>
      </c>
      <c r="AO27" s="31">
        <f t="shared" si="17"/>
        <v>0</v>
      </c>
      <c r="AP27" s="30">
        <f t="shared" si="17"/>
        <v>0</v>
      </c>
      <c r="AQ27" s="31">
        <f t="shared" si="17"/>
        <v>0</v>
      </c>
      <c r="AR27" s="30">
        <f t="shared" si="17"/>
        <v>0</v>
      </c>
      <c r="AS27" s="30">
        <f t="shared" si="17"/>
        <v>0</v>
      </c>
      <c r="AT27" s="31">
        <f t="shared" si="17"/>
        <v>0</v>
      </c>
      <c r="AU27" s="30">
        <f t="shared" si="17"/>
        <v>0</v>
      </c>
      <c r="AV27" s="31">
        <f t="shared" si="17"/>
        <v>0</v>
      </c>
      <c r="AW27" s="31">
        <f t="shared" si="17"/>
        <v>0</v>
      </c>
      <c r="AX27" s="31">
        <f t="shared" si="17"/>
        <v>0</v>
      </c>
      <c r="AY27" s="31">
        <f t="shared" si="17"/>
        <v>0</v>
      </c>
      <c r="AZ27" s="31">
        <f t="shared" si="17"/>
        <v>0</v>
      </c>
      <c r="BA27" s="30">
        <f t="shared" si="17"/>
        <v>0</v>
      </c>
      <c r="BB27" s="30">
        <f t="shared" si="17"/>
        <v>0</v>
      </c>
      <c r="BC27" s="30">
        <f t="shared" si="17"/>
        <v>0</v>
      </c>
      <c r="BD27" s="30">
        <f t="shared" si="17"/>
        <v>0</v>
      </c>
      <c r="BE27" s="30">
        <f t="shared" si="17"/>
        <v>0</v>
      </c>
      <c r="BF27" s="30">
        <f t="shared" si="17"/>
        <v>0</v>
      </c>
      <c r="BG27" s="30">
        <f t="shared" si="17"/>
        <v>0</v>
      </c>
      <c r="BH27" s="30">
        <f t="shared" si="17"/>
        <v>0</v>
      </c>
      <c r="BI27" s="31">
        <f t="shared" si="17"/>
        <v>0</v>
      </c>
      <c r="BJ27" s="30">
        <f t="shared" si="17"/>
        <v>0</v>
      </c>
      <c r="BK27" s="30">
        <f t="shared" si="17"/>
        <v>0</v>
      </c>
      <c r="BL27" s="31">
        <f t="shared" si="17"/>
        <v>0</v>
      </c>
      <c r="BM27" s="30">
        <f t="shared" si="17"/>
        <v>0</v>
      </c>
      <c r="BN27" s="30">
        <f t="shared" si="17"/>
        <v>0</v>
      </c>
      <c r="BO27" s="30">
        <f t="shared" si="17"/>
        <v>0</v>
      </c>
      <c r="BP27" s="30">
        <f t="shared" si="17"/>
        <v>0</v>
      </c>
      <c r="BQ27" s="30">
        <f t="shared" si="17"/>
        <v>0</v>
      </c>
      <c r="BR27" s="30">
        <f t="shared" si="17"/>
        <v>0</v>
      </c>
      <c r="BS27" s="30">
        <f t="shared" si="17"/>
        <v>0</v>
      </c>
      <c r="BT27" s="30">
        <f t="shared" si="17"/>
        <v>0</v>
      </c>
      <c r="BU27" s="30">
        <f t="shared" si="17"/>
        <v>0</v>
      </c>
      <c r="BV27" s="31">
        <v>0</v>
      </c>
      <c r="BW27" s="31">
        <v>0</v>
      </c>
      <c r="BX27" s="31">
        <v>0</v>
      </c>
      <c r="BY27" s="31">
        <v>0</v>
      </c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33"/>
    </row>
    <row r="28" spans="1:1025" s="32" customFormat="1" x14ac:dyDescent="0.25">
      <c r="A28" s="27" t="s">
        <v>45</v>
      </c>
      <c r="B28" s="34" t="s">
        <v>46</v>
      </c>
      <c r="C28" s="35" t="s">
        <v>34</v>
      </c>
      <c r="D28" s="30">
        <f>D76</f>
        <v>0</v>
      </c>
      <c r="E28" s="31">
        <f t="shared" ref="E28:AJ28" si="18">E76</f>
        <v>1.5822039999999999</v>
      </c>
      <c r="F28" s="30">
        <f t="shared" si="18"/>
        <v>0</v>
      </c>
      <c r="G28" s="30">
        <f t="shared" si="18"/>
        <v>0</v>
      </c>
      <c r="H28" s="30">
        <f t="shared" si="18"/>
        <v>0</v>
      </c>
      <c r="I28" s="30">
        <f t="shared" si="18"/>
        <v>0</v>
      </c>
      <c r="J28" s="30">
        <f t="shared" si="18"/>
        <v>0</v>
      </c>
      <c r="K28" s="30">
        <f t="shared" si="18"/>
        <v>0</v>
      </c>
      <c r="L28" s="31">
        <f t="shared" si="18"/>
        <v>0.31630400000000003</v>
      </c>
      <c r="M28" s="30">
        <f t="shared" si="18"/>
        <v>0</v>
      </c>
      <c r="N28" s="30">
        <f t="shared" si="18"/>
        <v>0</v>
      </c>
      <c r="O28" s="30">
        <f t="shared" si="18"/>
        <v>0</v>
      </c>
      <c r="P28" s="30">
        <f t="shared" si="18"/>
        <v>0</v>
      </c>
      <c r="Q28" s="30">
        <f t="shared" si="18"/>
        <v>0</v>
      </c>
      <c r="R28" s="30">
        <f t="shared" si="18"/>
        <v>0</v>
      </c>
      <c r="S28" s="31">
        <f t="shared" si="18"/>
        <v>0.3165</v>
      </c>
      <c r="T28" s="30">
        <f t="shared" si="18"/>
        <v>0</v>
      </c>
      <c r="U28" s="30">
        <f t="shared" si="18"/>
        <v>0</v>
      </c>
      <c r="V28" s="30">
        <f t="shared" si="18"/>
        <v>0</v>
      </c>
      <c r="W28" s="30">
        <f t="shared" si="18"/>
        <v>0</v>
      </c>
      <c r="X28" s="30">
        <f t="shared" si="18"/>
        <v>0</v>
      </c>
      <c r="Y28" s="30">
        <f t="shared" si="18"/>
        <v>0</v>
      </c>
      <c r="Z28" s="31">
        <f t="shared" si="18"/>
        <v>0.47470000000000001</v>
      </c>
      <c r="AA28" s="30">
        <f t="shared" si="18"/>
        <v>0</v>
      </c>
      <c r="AB28" s="30">
        <f t="shared" si="18"/>
        <v>0</v>
      </c>
      <c r="AC28" s="30">
        <f t="shared" si="18"/>
        <v>0</v>
      </c>
      <c r="AD28" s="30">
        <f t="shared" si="18"/>
        <v>0</v>
      </c>
      <c r="AE28" s="30">
        <f t="shared" si="18"/>
        <v>0</v>
      </c>
      <c r="AF28" s="30">
        <f t="shared" si="18"/>
        <v>0</v>
      </c>
      <c r="AG28" s="30">
        <f t="shared" si="18"/>
        <v>0.47470000000000001</v>
      </c>
      <c r="AH28" s="30">
        <f t="shared" si="18"/>
        <v>0</v>
      </c>
      <c r="AI28" s="30">
        <f t="shared" si="18"/>
        <v>0</v>
      </c>
      <c r="AJ28" s="30">
        <f t="shared" si="18"/>
        <v>0</v>
      </c>
      <c r="AK28" s="30">
        <f t="shared" ref="AK28:BU28" si="19">AK76</f>
        <v>0</v>
      </c>
      <c r="AL28" s="30">
        <f t="shared" si="19"/>
        <v>0</v>
      </c>
      <c r="AM28" s="30">
        <f t="shared" si="19"/>
        <v>0</v>
      </c>
      <c r="AN28" s="31">
        <f t="shared" si="19"/>
        <v>0</v>
      </c>
      <c r="AO28" s="31">
        <f t="shared" si="19"/>
        <v>0</v>
      </c>
      <c r="AP28" s="30">
        <f t="shared" si="19"/>
        <v>0</v>
      </c>
      <c r="AQ28" s="31">
        <f t="shared" si="19"/>
        <v>0</v>
      </c>
      <c r="AR28" s="30">
        <f t="shared" si="19"/>
        <v>0</v>
      </c>
      <c r="AS28" s="30">
        <f t="shared" si="19"/>
        <v>0</v>
      </c>
      <c r="AT28" s="31">
        <f t="shared" si="19"/>
        <v>0</v>
      </c>
      <c r="AU28" s="31">
        <f t="shared" si="19"/>
        <v>0</v>
      </c>
      <c r="AV28" s="31">
        <f t="shared" si="19"/>
        <v>0</v>
      </c>
      <c r="AW28" s="31">
        <f t="shared" si="19"/>
        <v>0</v>
      </c>
      <c r="AX28" s="31">
        <f t="shared" si="19"/>
        <v>0</v>
      </c>
      <c r="AY28" s="31">
        <f t="shared" si="19"/>
        <v>0</v>
      </c>
      <c r="AZ28" s="31">
        <f t="shared" si="19"/>
        <v>0</v>
      </c>
      <c r="BA28" s="30">
        <f t="shared" si="19"/>
        <v>0</v>
      </c>
      <c r="BB28" s="31">
        <f t="shared" si="19"/>
        <v>0</v>
      </c>
      <c r="BC28" s="30">
        <f t="shared" si="19"/>
        <v>0</v>
      </c>
      <c r="BD28" s="30">
        <f t="shared" si="19"/>
        <v>0</v>
      </c>
      <c r="BE28" s="30">
        <f t="shared" si="19"/>
        <v>0</v>
      </c>
      <c r="BF28" s="30">
        <f t="shared" si="19"/>
        <v>0</v>
      </c>
      <c r="BG28" s="30">
        <f t="shared" si="19"/>
        <v>0</v>
      </c>
      <c r="BH28" s="30">
        <f t="shared" si="19"/>
        <v>0</v>
      </c>
      <c r="BI28" s="31">
        <f t="shared" si="19"/>
        <v>0</v>
      </c>
      <c r="BJ28" s="30">
        <f t="shared" si="19"/>
        <v>0</v>
      </c>
      <c r="BK28" s="30">
        <f t="shared" si="19"/>
        <v>0</v>
      </c>
      <c r="BL28" s="31">
        <f t="shared" si="19"/>
        <v>0</v>
      </c>
      <c r="BM28" s="30">
        <f t="shared" si="19"/>
        <v>0</v>
      </c>
      <c r="BN28" s="30">
        <f t="shared" si="19"/>
        <v>0</v>
      </c>
      <c r="BO28" s="30">
        <f t="shared" si="19"/>
        <v>0</v>
      </c>
      <c r="BP28" s="30">
        <f t="shared" si="19"/>
        <v>0</v>
      </c>
      <c r="BQ28" s="30">
        <f t="shared" si="19"/>
        <v>0</v>
      </c>
      <c r="BR28" s="30">
        <f t="shared" si="19"/>
        <v>0</v>
      </c>
      <c r="BS28" s="30">
        <f t="shared" si="19"/>
        <v>0</v>
      </c>
      <c r="BT28" s="30">
        <f t="shared" si="19"/>
        <v>0</v>
      </c>
      <c r="BU28" s="30">
        <f t="shared" si="19"/>
        <v>0</v>
      </c>
      <c r="BV28" s="31">
        <f>BV76</f>
        <v>-1.107504</v>
      </c>
      <c r="BW28" s="31">
        <f t="shared" ref="BW24:BW28" si="20">AU28/L28*100</f>
        <v>0</v>
      </c>
      <c r="BX28" s="31">
        <v>0</v>
      </c>
      <c r="BY28" s="31">
        <v>0</v>
      </c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33"/>
    </row>
    <row r="29" spans="1:1025" s="43" customFormat="1" x14ac:dyDescent="0.25">
      <c r="A29" s="36" t="s">
        <v>47</v>
      </c>
      <c r="B29" s="37" t="s">
        <v>48</v>
      </c>
      <c r="C29" s="38" t="s">
        <v>34</v>
      </c>
      <c r="D29" s="39">
        <f t="shared" ref="D29:AI29" si="21">D30</f>
        <v>0</v>
      </c>
      <c r="E29" s="40">
        <f t="shared" si="21"/>
        <v>14.13439</v>
      </c>
      <c r="F29" s="39">
        <f t="shared" si="21"/>
        <v>0</v>
      </c>
      <c r="G29" s="39">
        <f t="shared" si="21"/>
        <v>0</v>
      </c>
      <c r="H29" s="39">
        <f t="shared" si="21"/>
        <v>10</v>
      </c>
      <c r="I29" s="39">
        <f t="shared" si="21"/>
        <v>0</v>
      </c>
      <c r="J29" s="39">
        <f t="shared" si="21"/>
        <v>0</v>
      </c>
      <c r="K29" s="39">
        <f t="shared" si="21"/>
        <v>0</v>
      </c>
      <c r="L29" s="40">
        <f t="shared" si="21"/>
        <v>3.0003899999999999</v>
      </c>
      <c r="M29" s="39">
        <f t="shared" si="21"/>
        <v>0</v>
      </c>
      <c r="N29" s="39">
        <f t="shared" si="21"/>
        <v>0</v>
      </c>
      <c r="O29" s="39">
        <f t="shared" si="21"/>
        <v>2</v>
      </c>
      <c r="P29" s="39">
        <f t="shared" si="21"/>
        <v>0</v>
      </c>
      <c r="Q29" s="39">
        <f t="shared" si="21"/>
        <v>0</v>
      </c>
      <c r="R29" s="39">
        <f t="shared" si="21"/>
        <v>0</v>
      </c>
      <c r="S29" s="40">
        <f t="shared" si="21"/>
        <v>3</v>
      </c>
      <c r="T29" s="39">
        <f t="shared" si="21"/>
        <v>0</v>
      </c>
      <c r="U29" s="39">
        <f t="shared" si="21"/>
        <v>0</v>
      </c>
      <c r="V29" s="39">
        <f t="shared" si="21"/>
        <v>3</v>
      </c>
      <c r="W29" s="39">
        <f t="shared" si="21"/>
        <v>0</v>
      </c>
      <c r="X29" s="39">
        <f t="shared" si="21"/>
        <v>0</v>
      </c>
      <c r="Y29" s="39">
        <f t="shared" si="21"/>
        <v>0</v>
      </c>
      <c r="Z29" s="40">
        <f t="shared" si="21"/>
        <v>4.18</v>
      </c>
      <c r="AA29" s="39">
        <f t="shared" si="21"/>
        <v>0</v>
      </c>
      <c r="AB29" s="39">
        <f t="shared" si="21"/>
        <v>0</v>
      </c>
      <c r="AC29" s="39">
        <f t="shared" si="21"/>
        <v>3</v>
      </c>
      <c r="AD29" s="39">
        <f t="shared" si="21"/>
        <v>0</v>
      </c>
      <c r="AE29" s="39">
        <f t="shared" si="21"/>
        <v>0</v>
      </c>
      <c r="AF29" s="39">
        <f t="shared" si="21"/>
        <v>0</v>
      </c>
      <c r="AG29" s="40">
        <f t="shared" si="21"/>
        <v>3.9540000000000002</v>
      </c>
      <c r="AH29" s="39">
        <f t="shared" si="21"/>
        <v>0</v>
      </c>
      <c r="AI29" s="39">
        <f t="shared" si="21"/>
        <v>0</v>
      </c>
      <c r="AJ29" s="39">
        <f t="shared" ref="AJ29:BO29" si="22">AJ30</f>
        <v>2</v>
      </c>
      <c r="AK29" s="39">
        <f t="shared" si="22"/>
        <v>0</v>
      </c>
      <c r="AL29" s="39">
        <f t="shared" si="22"/>
        <v>0</v>
      </c>
      <c r="AM29" s="39">
        <f t="shared" si="22"/>
        <v>0</v>
      </c>
      <c r="AN29" s="40">
        <f t="shared" si="22"/>
        <v>5.5668260099999998</v>
      </c>
      <c r="AO29" s="40">
        <f t="shared" si="22"/>
        <v>0.4</v>
      </c>
      <c r="AP29" s="39">
        <f t="shared" si="22"/>
        <v>0</v>
      </c>
      <c r="AQ29" s="40">
        <f t="shared" si="22"/>
        <v>5.31</v>
      </c>
      <c r="AR29" s="39">
        <f t="shared" si="22"/>
        <v>0</v>
      </c>
      <c r="AS29" s="39">
        <f t="shared" si="22"/>
        <v>0</v>
      </c>
      <c r="AT29" s="40">
        <f t="shared" si="22"/>
        <v>0</v>
      </c>
      <c r="AU29" s="40">
        <f t="shared" si="22"/>
        <v>5.5668260099999998</v>
      </c>
      <c r="AV29" s="40">
        <f t="shared" si="22"/>
        <v>0.4</v>
      </c>
      <c r="AW29" s="40">
        <f t="shared" si="22"/>
        <v>0</v>
      </c>
      <c r="AX29" s="40">
        <f t="shared" si="22"/>
        <v>5.31</v>
      </c>
      <c r="AY29" s="40">
        <f t="shared" si="22"/>
        <v>0</v>
      </c>
      <c r="AZ29" s="40">
        <f t="shared" si="22"/>
        <v>0</v>
      </c>
      <c r="BA29" s="39">
        <f t="shared" si="22"/>
        <v>0</v>
      </c>
      <c r="BB29" s="40">
        <f t="shared" si="22"/>
        <v>0</v>
      </c>
      <c r="BC29" s="41">
        <f t="shared" si="22"/>
        <v>0</v>
      </c>
      <c r="BD29" s="39">
        <f t="shared" si="22"/>
        <v>0</v>
      </c>
      <c r="BE29" s="39">
        <f t="shared" si="22"/>
        <v>0</v>
      </c>
      <c r="BF29" s="39">
        <f t="shared" si="22"/>
        <v>0</v>
      </c>
      <c r="BG29" s="39">
        <f t="shared" si="22"/>
        <v>0</v>
      </c>
      <c r="BH29" s="39">
        <f t="shared" si="22"/>
        <v>0</v>
      </c>
      <c r="BI29" s="40">
        <f t="shared" si="22"/>
        <v>0</v>
      </c>
      <c r="BJ29" s="39">
        <f t="shared" si="22"/>
        <v>0</v>
      </c>
      <c r="BK29" s="39">
        <f t="shared" si="22"/>
        <v>0</v>
      </c>
      <c r="BL29" s="39">
        <f t="shared" si="22"/>
        <v>0</v>
      </c>
      <c r="BM29" s="39">
        <f t="shared" si="22"/>
        <v>0</v>
      </c>
      <c r="BN29" s="39">
        <f t="shared" si="22"/>
        <v>0</v>
      </c>
      <c r="BO29" s="39">
        <f t="shared" si="22"/>
        <v>0</v>
      </c>
      <c r="BP29" s="40">
        <f t="shared" ref="BP29:BV29" si="23">BP30</f>
        <v>0</v>
      </c>
      <c r="BQ29" s="39">
        <f t="shared" si="23"/>
        <v>0</v>
      </c>
      <c r="BR29" s="39">
        <f t="shared" si="23"/>
        <v>0</v>
      </c>
      <c r="BS29" s="39">
        <f t="shared" si="23"/>
        <v>0</v>
      </c>
      <c r="BT29" s="39">
        <f t="shared" si="23"/>
        <v>0</v>
      </c>
      <c r="BU29" s="39">
        <f t="shared" si="23"/>
        <v>0</v>
      </c>
      <c r="BV29" s="40">
        <f t="shared" si="23"/>
        <v>-8.56756399</v>
      </c>
      <c r="BW29" s="40">
        <f>AU29/L29*100</f>
        <v>185.53674722286101</v>
      </c>
      <c r="BX29" s="40">
        <v>0</v>
      </c>
      <c r="BY29" s="40">
        <v>0</v>
      </c>
      <c r="BZ29" s="42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</row>
    <row r="30" spans="1:1025" s="50" customFormat="1" ht="31.5" x14ac:dyDescent="0.25">
      <c r="A30" s="44" t="s">
        <v>49</v>
      </c>
      <c r="B30" s="45" t="s">
        <v>50</v>
      </c>
      <c r="C30" s="46" t="s">
        <v>34</v>
      </c>
      <c r="D30" s="47">
        <f t="shared" ref="D30:AL30" si="24">D31</f>
        <v>0</v>
      </c>
      <c r="E30" s="48">
        <f t="shared" si="24"/>
        <v>14.13439</v>
      </c>
      <c r="F30" s="47">
        <f t="shared" si="24"/>
        <v>0</v>
      </c>
      <c r="G30" s="47">
        <f t="shared" si="24"/>
        <v>0</v>
      </c>
      <c r="H30" s="47">
        <f t="shared" si="24"/>
        <v>10</v>
      </c>
      <c r="I30" s="47">
        <f t="shared" si="24"/>
        <v>0</v>
      </c>
      <c r="J30" s="47">
        <f t="shared" si="24"/>
        <v>0</v>
      </c>
      <c r="K30" s="47">
        <f t="shared" si="24"/>
        <v>0</v>
      </c>
      <c r="L30" s="48">
        <f t="shared" si="24"/>
        <v>3.0003899999999999</v>
      </c>
      <c r="M30" s="47">
        <f t="shared" si="24"/>
        <v>0</v>
      </c>
      <c r="N30" s="47">
        <f t="shared" si="24"/>
        <v>0</v>
      </c>
      <c r="O30" s="47">
        <f t="shared" si="24"/>
        <v>2</v>
      </c>
      <c r="P30" s="47">
        <f t="shared" si="24"/>
        <v>0</v>
      </c>
      <c r="Q30" s="47">
        <f t="shared" si="24"/>
        <v>0</v>
      </c>
      <c r="R30" s="47">
        <f t="shared" si="24"/>
        <v>0</v>
      </c>
      <c r="S30" s="48">
        <f t="shared" si="24"/>
        <v>3</v>
      </c>
      <c r="T30" s="47">
        <f t="shared" si="24"/>
        <v>0</v>
      </c>
      <c r="U30" s="47">
        <f t="shared" si="24"/>
        <v>0</v>
      </c>
      <c r="V30" s="47">
        <f t="shared" si="24"/>
        <v>3</v>
      </c>
      <c r="W30" s="47">
        <f t="shared" si="24"/>
        <v>0</v>
      </c>
      <c r="X30" s="47">
        <f t="shared" si="24"/>
        <v>0</v>
      </c>
      <c r="Y30" s="47">
        <f t="shared" si="24"/>
        <v>0</v>
      </c>
      <c r="Z30" s="48">
        <f t="shared" si="24"/>
        <v>4.18</v>
      </c>
      <c r="AA30" s="47">
        <f t="shared" si="24"/>
        <v>0</v>
      </c>
      <c r="AB30" s="47">
        <f t="shared" si="24"/>
        <v>0</v>
      </c>
      <c r="AC30" s="47">
        <f t="shared" si="24"/>
        <v>3</v>
      </c>
      <c r="AD30" s="47">
        <f t="shared" si="24"/>
        <v>0</v>
      </c>
      <c r="AE30" s="47">
        <f t="shared" si="24"/>
        <v>0</v>
      </c>
      <c r="AF30" s="47">
        <f t="shared" si="24"/>
        <v>0</v>
      </c>
      <c r="AG30" s="48">
        <f t="shared" si="24"/>
        <v>3.9540000000000002</v>
      </c>
      <c r="AH30" s="47">
        <f t="shared" si="24"/>
        <v>0</v>
      </c>
      <c r="AI30" s="47">
        <f t="shared" si="24"/>
        <v>0</v>
      </c>
      <c r="AJ30" s="47">
        <f t="shared" si="24"/>
        <v>2</v>
      </c>
      <c r="AK30" s="47">
        <f t="shared" si="24"/>
        <v>0</v>
      </c>
      <c r="AL30" s="47">
        <f t="shared" si="24"/>
        <v>0</v>
      </c>
      <c r="AM30" s="47">
        <f t="shared" ref="AM30:BU30" si="25">AM31+AM34+AM36</f>
        <v>0</v>
      </c>
      <c r="AN30" s="48">
        <f t="shared" si="25"/>
        <v>5.5668260099999998</v>
      </c>
      <c r="AO30" s="48">
        <f t="shared" si="25"/>
        <v>0.4</v>
      </c>
      <c r="AP30" s="47">
        <f t="shared" si="25"/>
        <v>0</v>
      </c>
      <c r="AQ30" s="48">
        <f t="shared" si="25"/>
        <v>5.31</v>
      </c>
      <c r="AR30" s="47">
        <f t="shared" si="25"/>
        <v>0</v>
      </c>
      <c r="AS30" s="47">
        <f t="shared" si="25"/>
        <v>0</v>
      </c>
      <c r="AT30" s="48">
        <f t="shared" si="25"/>
        <v>0</v>
      </c>
      <c r="AU30" s="48">
        <f t="shared" si="25"/>
        <v>5.5668260099999998</v>
      </c>
      <c r="AV30" s="48">
        <f t="shared" si="25"/>
        <v>0.4</v>
      </c>
      <c r="AW30" s="48">
        <f t="shared" si="25"/>
        <v>0</v>
      </c>
      <c r="AX30" s="48">
        <f t="shared" si="25"/>
        <v>5.31</v>
      </c>
      <c r="AY30" s="48">
        <f t="shared" si="25"/>
        <v>0</v>
      </c>
      <c r="AZ30" s="48">
        <f t="shared" si="25"/>
        <v>0</v>
      </c>
      <c r="BA30" s="47">
        <f t="shared" si="25"/>
        <v>0</v>
      </c>
      <c r="BB30" s="48">
        <f t="shared" si="25"/>
        <v>0</v>
      </c>
      <c r="BC30" s="47">
        <f t="shared" si="25"/>
        <v>0</v>
      </c>
      <c r="BD30" s="47">
        <f t="shared" si="25"/>
        <v>0</v>
      </c>
      <c r="BE30" s="47">
        <f t="shared" si="25"/>
        <v>0</v>
      </c>
      <c r="BF30" s="47">
        <f t="shared" si="25"/>
        <v>0</v>
      </c>
      <c r="BG30" s="47">
        <f t="shared" si="25"/>
        <v>0</v>
      </c>
      <c r="BH30" s="47">
        <f t="shared" si="25"/>
        <v>0</v>
      </c>
      <c r="BI30" s="48">
        <f t="shared" si="25"/>
        <v>0</v>
      </c>
      <c r="BJ30" s="47">
        <f t="shared" si="25"/>
        <v>0</v>
      </c>
      <c r="BK30" s="47">
        <f t="shared" si="25"/>
        <v>0</v>
      </c>
      <c r="BL30" s="47">
        <f t="shared" si="25"/>
        <v>0</v>
      </c>
      <c r="BM30" s="47">
        <f t="shared" si="25"/>
        <v>0</v>
      </c>
      <c r="BN30" s="47">
        <f t="shared" si="25"/>
        <v>0</v>
      </c>
      <c r="BO30" s="47">
        <f t="shared" si="25"/>
        <v>0</v>
      </c>
      <c r="BP30" s="48">
        <f t="shared" si="25"/>
        <v>0</v>
      </c>
      <c r="BQ30" s="47">
        <f t="shared" si="25"/>
        <v>0</v>
      </c>
      <c r="BR30" s="47">
        <f t="shared" si="25"/>
        <v>0</v>
      </c>
      <c r="BS30" s="47">
        <f t="shared" si="25"/>
        <v>0</v>
      </c>
      <c r="BT30" s="47">
        <f t="shared" si="25"/>
        <v>0</v>
      </c>
      <c r="BU30" s="47">
        <f t="shared" si="25"/>
        <v>0</v>
      </c>
      <c r="BV30" s="48">
        <f>BV31+BV34+BV36</f>
        <v>-8.56756399</v>
      </c>
      <c r="BW30" s="48">
        <f>AU30/L30*100</f>
        <v>185.53674722286101</v>
      </c>
      <c r="BX30" s="48">
        <v>0</v>
      </c>
      <c r="BY30" s="48">
        <v>0</v>
      </c>
      <c r="BZ30" s="49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</row>
    <row r="31" spans="1:1025" s="57" customFormat="1" ht="47.25" x14ac:dyDescent="0.25">
      <c r="A31" s="51" t="s">
        <v>51</v>
      </c>
      <c r="B31" s="52" t="s">
        <v>52</v>
      </c>
      <c r="C31" s="53" t="s">
        <v>34</v>
      </c>
      <c r="D31" s="54">
        <f t="shared" ref="D31:AI31" si="26">D32+D33</f>
        <v>0</v>
      </c>
      <c r="E31" s="55">
        <f t="shared" si="26"/>
        <v>14.13439</v>
      </c>
      <c r="F31" s="54">
        <f t="shared" si="26"/>
        <v>0</v>
      </c>
      <c r="G31" s="54">
        <f t="shared" si="26"/>
        <v>0</v>
      </c>
      <c r="H31" s="54">
        <f t="shared" si="26"/>
        <v>10</v>
      </c>
      <c r="I31" s="54">
        <f t="shared" si="26"/>
        <v>0</v>
      </c>
      <c r="J31" s="54">
        <f t="shared" si="26"/>
        <v>0</v>
      </c>
      <c r="K31" s="54">
        <f t="shared" si="26"/>
        <v>0</v>
      </c>
      <c r="L31" s="55">
        <f t="shared" si="26"/>
        <v>3.0003899999999999</v>
      </c>
      <c r="M31" s="54">
        <f t="shared" si="26"/>
        <v>0</v>
      </c>
      <c r="N31" s="54">
        <f t="shared" si="26"/>
        <v>0</v>
      </c>
      <c r="O31" s="54">
        <f t="shared" si="26"/>
        <v>2</v>
      </c>
      <c r="P31" s="54">
        <f t="shared" si="26"/>
        <v>0</v>
      </c>
      <c r="Q31" s="54">
        <f t="shared" si="26"/>
        <v>0</v>
      </c>
      <c r="R31" s="54">
        <f t="shared" si="26"/>
        <v>0</v>
      </c>
      <c r="S31" s="55">
        <f t="shared" si="26"/>
        <v>3</v>
      </c>
      <c r="T31" s="54">
        <f t="shared" si="26"/>
        <v>0</v>
      </c>
      <c r="U31" s="54">
        <f t="shared" si="26"/>
        <v>0</v>
      </c>
      <c r="V31" s="54">
        <f t="shared" si="26"/>
        <v>3</v>
      </c>
      <c r="W31" s="54">
        <f t="shared" si="26"/>
        <v>0</v>
      </c>
      <c r="X31" s="54">
        <f t="shared" si="26"/>
        <v>0</v>
      </c>
      <c r="Y31" s="54">
        <f t="shared" si="26"/>
        <v>0</v>
      </c>
      <c r="Z31" s="55">
        <f t="shared" si="26"/>
        <v>4.18</v>
      </c>
      <c r="AA31" s="54">
        <f t="shared" si="26"/>
        <v>0</v>
      </c>
      <c r="AB31" s="54">
        <f t="shared" si="26"/>
        <v>0</v>
      </c>
      <c r="AC31" s="54">
        <f t="shared" si="26"/>
        <v>3</v>
      </c>
      <c r="AD31" s="54">
        <f t="shared" si="26"/>
        <v>0</v>
      </c>
      <c r="AE31" s="54">
        <f t="shared" si="26"/>
        <v>0</v>
      </c>
      <c r="AF31" s="54">
        <f t="shared" si="26"/>
        <v>0</v>
      </c>
      <c r="AG31" s="55">
        <f t="shared" si="26"/>
        <v>3.9540000000000002</v>
      </c>
      <c r="AH31" s="54">
        <f t="shared" si="26"/>
        <v>0</v>
      </c>
      <c r="AI31" s="54">
        <f t="shared" si="26"/>
        <v>0</v>
      </c>
      <c r="AJ31" s="54">
        <f t="shared" ref="AJ31:BO31" si="27">AJ32+AJ33</f>
        <v>2</v>
      </c>
      <c r="AK31" s="54">
        <f t="shared" si="27"/>
        <v>0</v>
      </c>
      <c r="AL31" s="54">
        <f t="shared" si="27"/>
        <v>0</v>
      </c>
      <c r="AM31" s="54">
        <f t="shared" si="27"/>
        <v>0</v>
      </c>
      <c r="AN31" s="55">
        <f t="shared" si="27"/>
        <v>4.4527150899999999</v>
      </c>
      <c r="AO31" s="55">
        <f t="shared" si="27"/>
        <v>0.4</v>
      </c>
      <c r="AP31" s="55">
        <f t="shared" si="27"/>
        <v>0</v>
      </c>
      <c r="AQ31" s="55">
        <f t="shared" si="27"/>
        <v>3.3849999999999998</v>
      </c>
      <c r="AR31" s="55">
        <f t="shared" si="27"/>
        <v>0</v>
      </c>
      <c r="AS31" s="55">
        <f t="shared" si="27"/>
        <v>0</v>
      </c>
      <c r="AT31" s="55">
        <f t="shared" si="27"/>
        <v>0</v>
      </c>
      <c r="AU31" s="55">
        <f t="shared" si="27"/>
        <v>4.4527150899999999</v>
      </c>
      <c r="AV31" s="55">
        <f t="shared" si="27"/>
        <v>0.4</v>
      </c>
      <c r="AW31" s="55">
        <f t="shared" si="27"/>
        <v>0</v>
      </c>
      <c r="AX31" s="54">
        <f t="shared" si="27"/>
        <v>3.3849999999999998</v>
      </c>
      <c r="AY31" s="55">
        <f t="shared" si="27"/>
        <v>0</v>
      </c>
      <c r="AZ31" s="55">
        <f t="shared" si="27"/>
        <v>0</v>
      </c>
      <c r="BA31" s="54">
        <f t="shared" si="27"/>
        <v>0</v>
      </c>
      <c r="BB31" s="55">
        <f t="shared" si="27"/>
        <v>0</v>
      </c>
      <c r="BC31" s="54">
        <f t="shared" si="27"/>
        <v>0</v>
      </c>
      <c r="BD31" s="54">
        <f t="shared" si="27"/>
        <v>0</v>
      </c>
      <c r="BE31" s="54">
        <f t="shared" si="27"/>
        <v>0</v>
      </c>
      <c r="BF31" s="54">
        <f t="shared" si="27"/>
        <v>0</v>
      </c>
      <c r="BG31" s="54">
        <f t="shared" si="27"/>
        <v>0</v>
      </c>
      <c r="BH31" s="54">
        <f t="shared" si="27"/>
        <v>0</v>
      </c>
      <c r="BI31" s="55">
        <f t="shared" si="27"/>
        <v>0</v>
      </c>
      <c r="BJ31" s="54">
        <f t="shared" si="27"/>
        <v>0</v>
      </c>
      <c r="BK31" s="54">
        <f t="shared" si="27"/>
        <v>0</v>
      </c>
      <c r="BL31" s="54">
        <f t="shared" si="27"/>
        <v>0</v>
      </c>
      <c r="BM31" s="54">
        <f t="shared" si="27"/>
        <v>0</v>
      </c>
      <c r="BN31" s="54">
        <f t="shared" si="27"/>
        <v>0</v>
      </c>
      <c r="BO31" s="54">
        <f t="shared" si="27"/>
        <v>0</v>
      </c>
      <c r="BP31" s="55">
        <f t="shared" ref="BP31:BU31" si="28">BP32+BP33</f>
        <v>0</v>
      </c>
      <c r="BQ31" s="54">
        <f t="shared" si="28"/>
        <v>0</v>
      </c>
      <c r="BR31" s="54">
        <f t="shared" si="28"/>
        <v>0</v>
      </c>
      <c r="BS31" s="54">
        <f t="shared" si="28"/>
        <v>0</v>
      </c>
      <c r="BT31" s="54">
        <f t="shared" si="28"/>
        <v>0</v>
      </c>
      <c r="BU31" s="54">
        <f t="shared" si="28"/>
        <v>0</v>
      </c>
      <c r="BV31" s="55">
        <f>BV32+BV33</f>
        <v>-9.6816749099999999</v>
      </c>
      <c r="BW31" s="55">
        <f>AU31/L31*100</f>
        <v>148.40454374264681</v>
      </c>
      <c r="BX31" s="55">
        <v>0</v>
      </c>
      <c r="BY31" s="55">
        <v>0</v>
      </c>
      <c r="BZ31" s="5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</row>
    <row r="32" spans="1:1025" s="98" customFormat="1" ht="78.75" x14ac:dyDescent="0.25">
      <c r="A32" s="89" t="s">
        <v>51</v>
      </c>
      <c r="B32" s="90" t="s">
        <v>53</v>
      </c>
      <c r="C32" s="89" t="s">
        <v>34</v>
      </c>
      <c r="D32" s="91">
        <f t="shared" ref="D32:J33" si="29">K32+R32+Y32+AF32</f>
        <v>0</v>
      </c>
      <c r="E32" s="92">
        <f t="shared" si="29"/>
        <v>0</v>
      </c>
      <c r="F32" s="91">
        <f t="shared" si="29"/>
        <v>0</v>
      </c>
      <c r="G32" s="91">
        <f t="shared" si="29"/>
        <v>0</v>
      </c>
      <c r="H32" s="91">
        <f t="shared" si="29"/>
        <v>0</v>
      </c>
      <c r="I32" s="91">
        <f t="shared" si="29"/>
        <v>0</v>
      </c>
      <c r="J32" s="91">
        <f>Q32+X32+AE32+AL32</f>
        <v>0</v>
      </c>
      <c r="K32" s="91">
        <v>0</v>
      </c>
      <c r="L32" s="92">
        <v>0</v>
      </c>
      <c r="M32" s="91">
        <v>0</v>
      </c>
      <c r="N32" s="91">
        <v>0</v>
      </c>
      <c r="O32" s="91">
        <v>0</v>
      </c>
      <c r="P32" s="91">
        <v>0</v>
      </c>
      <c r="Q32" s="91">
        <v>0</v>
      </c>
      <c r="R32" s="91">
        <v>0</v>
      </c>
      <c r="S32" s="91">
        <v>0</v>
      </c>
      <c r="T32" s="91">
        <v>0</v>
      </c>
      <c r="U32" s="91">
        <v>0</v>
      </c>
      <c r="V32" s="91">
        <v>0</v>
      </c>
      <c r="W32" s="91">
        <v>0</v>
      </c>
      <c r="X32" s="91">
        <v>0</v>
      </c>
      <c r="Y32" s="91">
        <v>0</v>
      </c>
      <c r="Z32" s="91">
        <v>0</v>
      </c>
      <c r="AA32" s="91">
        <v>0</v>
      </c>
      <c r="AB32" s="91">
        <v>0</v>
      </c>
      <c r="AC32" s="91">
        <v>0</v>
      </c>
      <c r="AD32" s="91">
        <v>0</v>
      </c>
      <c r="AE32" s="91">
        <v>0</v>
      </c>
      <c r="AF32" s="91">
        <v>0</v>
      </c>
      <c r="AG32" s="91">
        <v>0</v>
      </c>
      <c r="AH32" s="91">
        <v>0</v>
      </c>
      <c r="AI32" s="91">
        <v>0</v>
      </c>
      <c r="AJ32" s="91">
        <v>0</v>
      </c>
      <c r="AK32" s="91">
        <v>0</v>
      </c>
      <c r="AL32" s="91">
        <v>0</v>
      </c>
      <c r="AM32" s="91">
        <f t="shared" ref="AM32:AS34" si="30">AT32+BA32+BH32+BO32</f>
        <v>0</v>
      </c>
      <c r="AN32" s="92">
        <f t="shared" si="30"/>
        <v>0.27442418000000002</v>
      </c>
      <c r="AO32" s="92">
        <f t="shared" si="30"/>
        <v>0</v>
      </c>
      <c r="AP32" s="92">
        <f t="shared" si="30"/>
        <v>0</v>
      </c>
      <c r="AQ32" s="92">
        <f t="shared" si="30"/>
        <v>0</v>
      </c>
      <c r="AR32" s="92">
        <f t="shared" si="30"/>
        <v>0</v>
      </c>
      <c r="AS32" s="92">
        <f t="shared" si="30"/>
        <v>0</v>
      </c>
      <c r="AT32" s="92">
        <v>0</v>
      </c>
      <c r="AU32" s="92">
        <v>0.27442418000000002</v>
      </c>
      <c r="AV32" s="92">
        <v>0</v>
      </c>
      <c r="AW32" s="92">
        <v>0</v>
      </c>
      <c r="AX32" s="92">
        <v>0</v>
      </c>
      <c r="AY32" s="92">
        <v>0</v>
      </c>
      <c r="AZ32" s="92">
        <v>0</v>
      </c>
      <c r="BA32" s="93"/>
      <c r="BB32" s="92"/>
      <c r="BC32" s="93"/>
      <c r="BD32" s="93"/>
      <c r="BE32" s="93"/>
      <c r="BF32" s="93"/>
      <c r="BG32" s="93"/>
      <c r="BH32" s="93"/>
      <c r="BI32" s="92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3"/>
      <c r="BU32" s="93"/>
      <c r="BV32" s="94">
        <f>AN32-L32-S32-Z32-AG32</f>
        <v>0.27442418000000002</v>
      </c>
      <c r="BW32" s="94">
        <v>0</v>
      </c>
      <c r="BX32" s="92">
        <v>0</v>
      </c>
      <c r="BY32" s="92">
        <v>0</v>
      </c>
      <c r="BZ32" s="95" t="s">
        <v>54</v>
      </c>
      <c r="CA32" s="96"/>
      <c r="CB32" s="96"/>
      <c r="CC32" s="96"/>
      <c r="CD32" s="96"/>
      <c r="CE32" s="96"/>
      <c r="CF32" s="96"/>
      <c r="CG32" s="96"/>
      <c r="CH32" s="96"/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96"/>
      <c r="DA32" s="96"/>
      <c r="DB32" s="96"/>
      <c r="DC32" s="96"/>
      <c r="DD32" s="96"/>
      <c r="DE32" s="96"/>
      <c r="DF32" s="96"/>
      <c r="DG32" s="96"/>
      <c r="DH32" s="96"/>
      <c r="DI32" s="96"/>
      <c r="DJ32" s="96"/>
      <c r="DK32" s="96"/>
      <c r="DL32" s="96"/>
      <c r="DM32" s="96"/>
      <c r="DN32" s="96"/>
      <c r="DO32" s="96"/>
      <c r="DP32" s="96"/>
      <c r="DQ32" s="96"/>
      <c r="DR32" s="96"/>
      <c r="DS32" s="96"/>
      <c r="DT32" s="96"/>
      <c r="DU32" s="96"/>
      <c r="DV32" s="96"/>
      <c r="DW32" s="96"/>
      <c r="DX32" s="96"/>
      <c r="DY32" s="96"/>
      <c r="DZ32" s="96"/>
      <c r="EA32" s="96"/>
      <c r="EB32" s="96"/>
      <c r="EC32" s="96"/>
      <c r="ED32" s="96"/>
      <c r="EE32" s="96"/>
      <c r="EF32" s="96"/>
      <c r="EG32" s="96"/>
      <c r="EH32" s="96"/>
      <c r="EI32" s="96"/>
      <c r="EJ32" s="96"/>
      <c r="EK32" s="96"/>
      <c r="EL32" s="96"/>
      <c r="EM32" s="96"/>
      <c r="EN32" s="96"/>
      <c r="EO32" s="96"/>
      <c r="EP32" s="96"/>
      <c r="EQ32" s="96"/>
      <c r="ER32" s="97"/>
      <c r="ES32" s="97"/>
      <c r="ET32" s="97"/>
      <c r="EU32" s="97"/>
      <c r="EV32" s="97"/>
      <c r="EW32" s="97"/>
      <c r="EX32" s="97"/>
      <c r="EY32" s="97"/>
      <c r="EZ32" s="97"/>
      <c r="FA32" s="97"/>
      <c r="FB32" s="97"/>
      <c r="FC32" s="97"/>
      <c r="FD32" s="97"/>
      <c r="FE32" s="97"/>
      <c r="FF32" s="97"/>
      <c r="FG32" s="97"/>
      <c r="FH32" s="97"/>
      <c r="FI32" s="97"/>
      <c r="FJ32" s="97"/>
      <c r="FK32" s="97"/>
      <c r="FL32" s="97"/>
      <c r="FM32" s="97"/>
      <c r="FN32" s="97"/>
      <c r="FO32" s="97"/>
      <c r="FP32" s="97"/>
      <c r="FQ32" s="97"/>
      <c r="FR32" s="97"/>
      <c r="FS32" s="97"/>
      <c r="FT32" s="97"/>
      <c r="FU32" s="97"/>
      <c r="FV32" s="97"/>
      <c r="FW32" s="97"/>
      <c r="FX32" s="97"/>
      <c r="FY32" s="97"/>
      <c r="FZ32" s="97"/>
      <c r="GA32" s="97"/>
      <c r="GB32" s="97"/>
      <c r="GC32" s="97"/>
      <c r="GD32" s="97"/>
      <c r="GE32" s="97"/>
      <c r="GF32" s="97"/>
      <c r="GG32" s="97"/>
      <c r="GH32" s="97"/>
      <c r="GI32" s="97"/>
      <c r="GJ32" s="97"/>
      <c r="GK32" s="97"/>
      <c r="GL32" s="97"/>
      <c r="GM32" s="97"/>
      <c r="GN32" s="97"/>
      <c r="GO32" s="97"/>
      <c r="GP32" s="97"/>
      <c r="GQ32" s="97"/>
      <c r="GR32" s="97"/>
      <c r="GS32" s="97"/>
      <c r="GT32" s="97"/>
      <c r="GU32" s="97"/>
      <c r="GV32" s="97"/>
      <c r="GW32" s="97"/>
      <c r="GX32" s="97"/>
      <c r="GY32" s="97"/>
      <c r="GZ32" s="97"/>
      <c r="HA32" s="97"/>
      <c r="HB32" s="97"/>
      <c r="HC32" s="97"/>
      <c r="HD32" s="97"/>
      <c r="HE32" s="97"/>
      <c r="HF32" s="97"/>
      <c r="HG32" s="97"/>
      <c r="HH32" s="97"/>
      <c r="HI32" s="97"/>
      <c r="HJ32" s="97"/>
      <c r="HK32" s="97"/>
      <c r="HL32" s="97"/>
      <c r="HM32" s="97"/>
      <c r="HN32" s="97"/>
      <c r="HO32" s="97"/>
      <c r="HP32" s="97"/>
      <c r="HQ32" s="97"/>
      <c r="HR32" s="97"/>
      <c r="HS32" s="97"/>
      <c r="HT32" s="97"/>
      <c r="HU32" s="97"/>
      <c r="HV32" s="97"/>
      <c r="HW32" s="97"/>
      <c r="HX32" s="97"/>
      <c r="HY32" s="97"/>
      <c r="HZ32" s="97"/>
      <c r="IA32" s="97"/>
      <c r="IB32" s="97"/>
      <c r="IC32" s="97"/>
      <c r="ID32" s="97"/>
      <c r="IE32" s="97"/>
      <c r="IF32" s="97"/>
      <c r="IG32" s="97"/>
      <c r="IH32" s="97"/>
      <c r="II32" s="97"/>
      <c r="IJ32" s="97"/>
      <c r="IK32" s="97"/>
      <c r="IL32" s="97"/>
      <c r="IM32" s="97"/>
      <c r="IN32" s="97"/>
      <c r="IO32" s="97"/>
      <c r="IP32" s="97"/>
      <c r="IQ32" s="97"/>
      <c r="IR32" s="97"/>
      <c r="IS32" s="97"/>
      <c r="IT32" s="97"/>
      <c r="IU32" s="97"/>
      <c r="IV32" s="97"/>
      <c r="IW32" s="97"/>
      <c r="IX32" s="97"/>
      <c r="IY32" s="97"/>
      <c r="IZ32" s="97"/>
      <c r="JA32" s="97"/>
      <c r="JB32" s="97"/>
      <c r="JC32" s="97"/>
      <c r="JD32" s="97"/>
      <c r="JE32" s="97"/>
      <c r="JF32" s="97"/>
      <c r="JG32" s="97"/>
      <c r="JH32" s="97"/>
      <c r="JI32" s="97"/>
      <c r="JJ32" s="97"/>
      <c r="JK32" s="97"/>
      <c r="JL32" s="97"/>
      <c r="JM32" s="97"/>
      <c r="JN32" s="97"/>
      <c r="JO32" s="97"/>
      <c r="JP32" s="97"/>
      <c r="JQ32" s="97"/>
      <c r="JR32" s="97"/>
      <c r="JS32" s="97"/>
      <c r="JT32" s="97"/>
      <c r="JU32" s="97"/>
      <c r="JV32" s="97"/>
      <c r="JW32" s="97"/>
      <c r="JX32" s="97"/>
      <c r="JY32" s="97"/>
      <c r="JZ32" s="97"/>
      <c r="KA32" s="97"/>
      <c r="KB32" s="97"/>
      <c r="KC32" s="97"/>
      <c r="KD32" s="97"/>
      <c r="KE32" s="97"/>
      <c r="KF32" s="97"/>
      <c r="KG32" s="97"/>
      <c r="KH32" s="97"/>
      <c r="KI32" s="97"/>
      <c r="KJ32" s="97"/>
      <c r="KK32" s="97"/>
      <c r="KL32" s="97"/>
      <c r="KM32" s="97"/>
      <c r="KN32" s="97"/>
      <c r="KO32" s="97"/>
      <c r="KP32" s="97"/>
      <c r="KQ32" s="97"/>
      <c r="KR32" s="97"/>
      <c r="KS32" s="97"/>
      <c r="KT32" s="97"/>
      <c r="KU32" s="97"/>
      <c r="KV32" s="97"/>
      <c r="KW32" s="97"/>
      <c r="KX32" s="97"/>
      <c r="KY32" s="97"/>
      <c r="KZ32" s="97"/>
      <c r="LA32" s="97"/>
      <c r="LB32" s="97"/>
      <c r="LC32" s="97"/>
      <c r="LD32" s="97"/>
      <c r="LE32" s="97"/>
      <c r="LF32" s="97"/>
      <c r="LG32" s="97"/>
      <c r="LH32" s="97"/>
      <c r="LI32" s="97"/>
      <c r="LJ32" s="97"/>
      <c r="LK32" s="97"/>
      <c r="LL32" s="97"/>
      <c r="LM32" s="97"/>
      <c r="LN32" s="97"/>
      <c r="LO32" s="97"/>
      <c r="LP32" s="97"/>
      <c r="LQ32" s="97"/>
      <c r="LR32" s="97"/>
      <c r="LS32" s="97"/>
      <c r="LT32" s="97"/>
      <c r="LU32" s="97"/>
      <c r="LV32" s="97"/>
      <c r="LW32" s="97"/>
      <c r="LX32" s="97"/>
      <c r="LY32" s="97"/>
      <c r="LZ32" s="97"/>
      <c r="MA32" s="97"/>
      <c r="MB32" s="97"/>
      <c r="MC32" s="97"/>
      <c r="MD32" s="97"/>
      <c r="ME32" s="97"/>
      <c r="MF32" s="97"/>
      <c r="MG32" s="97"/>
      <c r="MH32" s="97"/>
      <c r="MI32" s="97"/>
      <c r="MJ32" s="97"/>
      <c r="MK32" s="97"/>
      <c r="ML32" s="97"/>
      <c r="MM32" s="97"/>
      <c r="MN32" s="97"/>
      <c r="MO32" s="97"/>
      <c r="MP32" s="97"/>
      <c r="MQ32" s="97"/>
      <c r="MR32" s="97"/>
      <c r="MS32" s="97"/>
      <c r="MT32" s="97"/>
      <c r="MU32" s="97"/>
      <c r="MV32" s="97"/>
      <c r="MW32" s="97"/>
      <c r="MX32" s="97"/>
      <c r="MY32" s="97"/>
      <c r="MZ32" s="97"/>
      <c r="NA32" s="97"/>
      <c r="NB32" s="97"/>
      <c r="NC32" s="97"/>
      <c r="ND32" s="97"/>
      <c r="NE32" s="97"/>
      <c r="NF32" s="97"/>
      <c r="NG32" s="97"/>
      <c r="NH32" s="97"/>
      <c r="NI32" s="97"/>
      <c r="NJ32" s="97"/>
      <c r="NK32" s="97"/>
      <c r="NL32" s="97"/>
      <c r="NM32" s="97"/>
      <c r="NN32" s="97"/>
      <c r="NO32" s="97"/>
      <c r="NP32" s="97"/>
      <c r="NQ32" s="97"/>
      <c r="NR32" s="97"/>
      <c r="NS32" s="97"/>
      <c r="NT32" s="97"/>
      <c r="NU32" s="97"/>
      <c r="NV32" s="97"/>
      <c r="NW32" s="97"/>
      <c r="NX32" s="97"/>
      <c r="NY32" s="97"/>
      <c r="NZ32" s="97"/>
      <c r="OA32" s="97"/>
      <c r="OB32" s="97"/>
      <c r="OC32" s="97"/>
      <c r="OD32" s="97"/>
      <c r="OE32" s="97"/>
      <c r="OF32" s="97"/>
      <c r="OG32" s="97"/>
      <c r="OH32" s="97"/>
      <c r="OI32" s="97"/>
      <c r="OJ32" s="97"/>
      <c r="OK32" s="97"/>
      <c r="OL32" s="97"/>
      <c r="OM32" s="97"/>
      <c r="ON32" s="97"/>
      <c r="OO32" s="97"/>
      <c r="OP32" s="97"/>
      <c r="OQ32" s="97"/>
      <c r="OR32" s="97"/>
      <c r="OS32" s="97"/>
      <c r="OT32" s="97"/>
      <c r="OU32" s="97"/>
      <c r="OV32" s="97"/>
      <c r="OW32" s="97"/>
      <c r="OX32" s="97"/>
      <c r="OY32" s="97"/>
      <c r="OZ32" s="97"/>
      <c r="PA32" s="97"/>
      <c r="PB32" s="97"/>
      <c r="PC32" s="97"/>
      <c r="PD32" s="97"/>
      <c r="PE32" s="97"/>
      <c r="PF32" s="97"/>
      <c r="PG32" s="97"/>
      <c r="PH32" s="97"/>
      <c r="PI32" s="97"/>
      <c r="PJ32" s="97"/>
      <c r="PK32" s="97"/>
      <c r="PL32" s="97"/>
      <c r="PM32" s="97"/>
      <c r="PN32" s="97"/>
      <c r="PO32" s="97"/>
      <c r="PP32" s="97"/>
      <c r="PQ32" s="97"/>
      <c r="PR32" s="97"/>
      <c r="PS32" s="97"/>
      <c r="PT32" s="97"/>
      <c r="PU32" s="97"/>
      <c r="PV32" s="97"/>
      <c r="PW32" s="97"/>
      <c r="PX32" s="97"/>
      <c r="PY32" s="97"/>
      <c r="PZ32" s="97"/>
      <c r="QA32" s="97"/>
      <c r="QB32" s="97"/>
      <c r="QC32" s="97"/>
      <c r="QD32" s="97"/>
      <c r="QE32" s="97"/>
      <c r="QF32" s="97"/>
      <c r="QG32" s="97"/>
      <c r="QH32" s="97"/>
      <c r="QI32" s="97"/>
      <c r="QJ32" s="97"/>
      <c r="QK32" s="97"/>
      <c r="QL32" s="97"/>
      <c r="QM32" s="97"/>
      <c r="QN32" s="97"/>
      <c r="QO32" s="97"/>
      <c r="QP32" s="97"/>
      <c r="QQ32" s="97"/>
      <c r="QR32" s="97"/>
      <c r="QS32" s="97"/>
      <c r="QT32" s="97"/>
      <c r="QU32" s="97"/>
      <c r="QV32" s="97"/>
      <c r="QW32" s="97"/>
      <c r="QX32" s="97"/>
      <c r="QY32" s="97"/>
      <c r="QZ32" s="97"/>
      <c r="RA32" s="97"/>
      <c r="RB32" s="97"/>
      <c r="RC32" s="97"/>
      <c r="RD32" s="97"/>
      <c r="RE32" s="97"/>
      <c r="RF32" s="97"/>
      <c r="RG32" s="97"/>
      <c r="RH32" s="97"/>
      <c r="RI32" s="97"/>
      <c r="RJ32" s="97"/>
      <c r="RK32" s="97"/>
      <c r="RL32" s="97"/>
      <c r="RM32" s="97"/>
      <c r="RN32" s="97"/>
      <c r="RO32" s="97"/>
      <c r="RP32" s="97"/>
      <c r="RQ32" s="97"/>
      <c r="RR32" s="97"/>
      <c r="RS32" s="97"/>
      <c r="RT32" s="97"/>
      <c r="RU32" s="97"/>
      <c r="RV32" s="97"/>
      <c r="RW32" s="97"/>
      <c r="RX32" s="97"/>
      <c r="RY32" s="97"/>
      <c r="RZ32" s="97"/>
      <c r="SA32" s="97"/>
      <c r="SB32" s="97"/>
      <c r="SC32" s="97"/>
      <c r="SD32" s="97"/>
      <c r="SE32" s="97"/>
      <c r="SF32" s="97"/>
      <c r="SG32" s="97"/>
      <c r="SH32" s="97"/>
      <c r="SI32" s="97"/>
      <c r="SJ32" s="97"/>
      <c r="SK32" s="97"/>
      <c r="SL32" s="97"/>
      <c r="SM32" s="97"/>
      <c r="SN32" s="97"/>
      <c r="SO32" s="97"/>
      <c r="SP32" s="97"/>
      <c r="SQ32" s="97"/>
      <c r="SR32" s="97"/>
      <c r="SS32" s="97"/>
      <c r="ST32" s="97"/>
      <c r="SU32" s="97"/>
      <c r="SV32" s="97"/>
      <c r="SW32" s="97"/>
      <c r="SX32" s="97"/>
      <c r="SY32" s="97"/>
      <c r="SZ32" s="97"/>
      <c r="TA32" s="97"/>
      <c r="TB32" s="97"/>
      <c r="TC32" s="97"/>
      <c r="TD32" s="97"/>
      <c r="TE32" s="97"/>
      <c r="TF32" s="97"/>
      <c r="TG32" s="97"/>
      <c r="TH32" s="97"/>
      <c r="TI32" s="97"/>
      <c r="TJ32" s="97"/>
      <c r="TK32" s="97"/>
      <c r="TL32" s="97"/>
      <c r="TM32" s="97"/>
      <c r="TN32" s="97"/>
      <c r="TO32" s="97"/>
      <c r="TP32" s="97"/>
      <c r="TQ32" s="97"/>
      <c r="TR32" s="97"/>
      <c r="TS32" s="97"/>
      <c r="TT32" s="97"/>
      <c r="TU32" s="97"/>
      <c r="TV32" s="97"/>
      <c r="TW32" s="97"/>
      <c r="TX32" s="97"/>
      <c r="TY32" s="97"/>
      <c r="TZ32" s="97"/>
      <c r="UA32" s="97"/>
      <c r="UB32" s="97"/>
      <c r="UC32" s="97"/>
      <c r="UD32" s="97"/>
      <c r="UE32" s="97"/>
      <c r="UF32" s="97"/>
      <c r="UG32" s="97"/>
      <c r="UH32" s="97"/>
      <c r="UI32" s="97"/>
      <c r="UJ32" s="97"/>
      <c r="UK32" s="97"/>
      <c r="UL32" s="97"/>
      <c r="UM32" s="97"/>
      <c r="UN32" s="97"/>
      <c r="UO32" s="97"/>
      <c r="UP32" s="97"/>
      <c r="UQ32" s="97"/>
      <c r="UR32" s="97"/>
      <c r="US32" s="97"/>
      <c r="UT32" s="97"/>
      <c r="UU32" s="97"/>
      <c r="UV32" s="97"/>
      <c r="UW32" s="97"/>
      <c r="UX32" s="97"/>
      <c r="UY32" s="97"/>
      <c r="UZ32" s="97"/>
      <c r="VA32" s="97"/>
      <c r="VB32" s="97"/>
      <c r="VC32" s="97"/>
      <c r="VD32" s="97"/>
      <c r="VE32" s="97"/>
      <c r="VF32" s="97"/>
      <c r="VG32" s="97"/>
      <c r="VH32" s="97"/>
      <c r="VI32" s="97"/>
      <c r="VJ32" s="97"/>
      <c r="VK32" s="97"/>
      <c r="VL32" s="97"/>
      <c r="VM32" s="97"/>
      <c r="VN32" s="97"/>
      <c r="VO32" s="97"/>
      <c r="VP32" s="97"/>
      <c r="VQ32" s="97"/>
      <c r="VR32" s="97"/>
      <c r="VS32" s="97"/>
      <c r="VT32" s="97"/>
      <c r="VU32" s="97"/>
      <c r="VV32" s="97"/>
      <c r="VW32" s="97"/>
      <c r="VX32" s="97"/>
      <c r="VY32" s="97"/>
      <c r="VZ32" s="97"/>
      <c r="WA32" s="97"/>
      <c r="WB32" s="97"/>
      <c r="WC32" s="97"/>
      <c r="WD32" s="97"/>
      <c r="WE32" s="97"/>
      <c r="WF32" s="97"/>
      <c r="WG32" s="97"/>
      <c r="WH32" s="97"/>
      <c r="WI32" s="97"/>
      <c r="WJ32" s="97"/>
      <c r="WK32" s="97"/>
      <c r="WL32" s="97"/>
      <c r="WM32" s="97"/>
      <c r="WN32" s="97"/>
      <c r="WO32" s="97"/>
      <c r="WP32" s="97"/>
      <c r="WQ32" s="97"/>
      <c r="WR32" s="97"/>
      <c r="WS32" s="97"/>
      <c r="WT32" s="97"/>
      <c r="WU32" s="97"/>
      <c r="WV32" s="97"/>
      <c r="WW32" s="97"/>
      <c r="WX32" s="97"/>
      <c r="WY32" s="97"/>
      <c r="WZ32" s="97"/>
      <c r="XA32" s="97"/>
      <c r="XB32" s="97"/>
      <c r="XC32" s="97"/>
      <c r="XD32" s="97"/>
      <c r="XE32" s="97"/>
      <c r="XF32" s="97"/>
      <c r="XG32" s="97"/>
      <c r="XH32" s="97"/>
      <c r="XI32" s="97"/>
      <c r="XJ32" s="97"/>
      <c r="XK32" s="97"/>
      <c r="XL32" s="97"/>
      <c r="XM32" s="97"/>
      <c r="XN32" s="97"/>
      <c r="XO32" s="97"/>
      <c r="XP32" s="97"/>
      <c r="XQ32" s="97"/>
      <c r="XR32" s="97"/>
      <c r="XS32" s="97"/>
      <c r="XT32" s="97"/>
      <c r="XU32" s="97"/>
      <c r="XV32" s="97"/>
      <c r="XW32" s="97"/>
      <c r="XX32" s="97"/>
      <c r="XY32" s="97"/>
      <c r="XZ32" s="97"/>
      <c r="YA32" s="97"/>
      <c r="YB32" s="97"/>
      <c r="YC32" s="97"/>
      <c r="YD32" s="97"/>
      <c r="YE32" s="97"/>
      <c r="YF32" s="97"/>
      <c r="YG32" s="97"/>
      <c r="YH32" s="97"/>
      <c r="YI32" s="97"/>
      <c r="YJ32" s="97"/>
      <c r="YK32" s="97"/>
      <c r="YL32" s="97"/>
      <c r="YM32" s="97"/>
      <c r="YN32" s="97"/>
      <c r="YO32" s="97"/>
      <c r="YP32" s="97"/>
      <c r="YQ32" s="97"/>
      <c r="YR32" s="97"/>
      <c r="YS32" s="97"/>
      <c r="YT32" s="97"/>
      <c r="YU32" s="97"/>
      <c r="YV32" s="97"/>
      <c r="YW32" s="97"/>
      <c r="YX32" s="97"/>
      <c r="YY32" s="97"/>
      <c r="YZ32" s="97"/>
      <c r="ZA32" s="97"/>
      <c r="ZB32" s="97"/>
      <c r="ZC32" s="97"/>
      <c r="ZD32" s="97"/>
      <c r="ZE32" s="97"/>
      <c r="ZF32" s="97"/>
      <c r="ZG32" s="97"/>
      <c r="ZH32" s="97"/>
      <c r="ZI32" s="97"/>
      <c r="ZJ32" s="97"/>
      <c r="ZK32" s="97"/>
      <c r="ZL32" s="97"/>
      <c r="ZM32" s="97"/>
      <c r="ZN32" s="97"/>
      <c r="ZO32" s="97"/>
      <c r="ZP32" s="97"/>
      <c r="ZQ32" s="97"/>
      <c r="ZR32" s="97"/>
      <c r="ZS32" s="97"/>
      <c r="ZT32" s="97"/>
      <c r="ZU32" s="97"/>
      <c r="ZV32" s="97"/>
      <c r="ZW32" s="97"/>
      <c r="ZX32" s="97"/>
      <c r="ZY32" s="97"/>
      <c r="ZZ32" s="97"/>
      <c r="AAA32" s="97"/>
      <c r="AAB32" s="97"/>
      <c r="AAC32" s="97"/>
      <c r="AAD32" s="97"/>
      <c r="AAE32" s="97"/>
      <c r="AAF32" s="97"/>
      <c r="AAG32" s="97"/>
      <c r="AAH32" s="97"/>
      <c r="AAI32" s="97"/>
      <c r="AAJ32" s="97"/>
      <c r="AAK32" s="97"/>
      <c r="AAL32" s="97"/>
      <c r="AAM32" s="97"/>
      <c r="AAN32" s="97"/>
      <c r="AAO32" s="97"/>
      <c r="AAP32" s="97"/>
      <c r="AAQ32" s="97"/>
      <c r="AAR32" s="97"/>
      <c r="AAS32" s="97"/>
      <c r="AAT32" s="97"/>
      <c r="AAU32" s="97"/>
      <c r="AAV32" s="97"/>
      <c r="AAW32" s="97"/>
      <c r="AAX32" s="97"/>
      <c r="AAY32" s="97"/>
      <c r="AAZ32" s="97"/>
      <c r="ABA32" s="97"/>
      <c r="ABB32" s="97"/>
      <c r="ABC32" s="97"/>
      <c r="ABD32" s="97"/>
      <c r="ABE32" s="97"/>
      <c r="ABF32" s="97"/>
      <c r="ABG32" s="97"/>
      <c r="ABH32" s="97"/>
      <c r="ABI32" s="97"/>
      <c r="ABJ32" s="97"/>
      <c r="ABK32" s="97"/>
      <c r="ABL32" s="97"/>
      <c r="ABM32" s="97"/>
      <c r="ABN32" s="97"/>
      <c r="ABO32" s="97"/>
      <c r="ABP32" s="97"/>
      <c r="ABQ32" s="97"/>
      <c r="ABR32" s="97"/>
      <c r="ABS32" s="97"/>
      <c r="ABT32" s="97"/>
      <c r="ABU32" s="97"/>
      <c r="ABV32" s="97"/>
      <c r="ABW32" s="97"/>
      <c r="ABX32" s="97"/>
      <c r="ABY32" s="97"/>
      <c r="ABZ32" s="97"/>
      <c r="ACA32" s="97"/>
      <c r="ACB32" s="97"/>
      <c r="ACC32" s="97"/>
      <c r="ACD32" s="97"/>
      <c r="ACE32" s="97"/>
      <c r="ACF32" s="97"/>
      <c r="ACG32" s="97"/>
      <c r="ACH32" s="97"/>
      <c r="ACI32" s="97"/>
      <c r="ACJ32" s="97"/>
      <c r="ACK32" s="97"/>
      <c r="ACL32" s="97"/>
      <c r="ACM32" s="97"/>
      <c r="ACN32" s="97"/>
      <c r="ACO32" s="97"/>
      <c r="ACP32" s="97"/>
      <c r="ACQ32" s="97"/>
      <c r="ACR32" s="97"/>
      <c r="ACS32" s="97"/>
      <c r="ACT32" s="97"/>
      <c r="ACU32" s="97"/>
      <c r="ACV32" s="97"/>
      <c r="ACW32" s="97"/>
      <c r="ACX32" s="97"/>
      <c r="ACY32" s="97"/>
      <c r="ACZ32" s="97"/>
      <c r="ADA32" s="97"/>
      <c r="ADB32" s="97"/>
      <c r="ADC32" s="97"/>
      <c r="ADD32" s="97"/>
      <c r="ADE32" s="97"/>
      <c r="ADF32" s="97"/>
      <c r="ADG32" s="97"/>
      <c r="ADH32" s="97"/>
      <c r="ADI32" s="97"/>
      <c r="ADJ32" s="97"/>
      <c r="ADK32" s="97"/>
      <c r="ADL32" s="97"/>
      <c r="ADM32" s="97"/>
      <c r="ADN32" s="97"/>
      <c r="ADO32" s="97"/>
      <c r="ADP32" s="97"/>
      <c r="ADQ32" s="97"/>
      <c r="ADR32" s="97"/>
      <c r="ADS32" s="97"/>
      <c r="ADT32" s="97"/>
      <c r="ADU32" s="97"/>
      <c r="ADV32" s="97"/>
      <c r="ADW32" s="97"/>
      <c r="ADX32" s="97"/>
      <c r="ADY32" s="97"/>
      <c r="ADZ32" s="97"/>
      <c r="AEA32" s="97"/>
      <c r="AEB32" s="97"/>
      <c r="AEC32" s="97"/>
      <c r="AED32" s="97"/>
      <c r="AEE32" s="97"/>
      <c r="AEF32" s="97"/>
      <c r="AEG32" s="97"/>
      <c r="AEH32" s="97"/>
      <c r="AEI32" s="97"/>
      <c r="AEJ32" s="97"/>
      <c r="AEK32" s="97"/>
      <c r="AEL32" s="97"/>
      <c r="AEM32" s="97"/>
      <c r="AEN32" s="97"/>
      <c r="AEO32" s="97"/>
      <c r="AEP32" s="97"/>
      <c r="AEQ32" s="97"/>
      <c r="AER32" s="97"/>
      <c r="AES32" s="97"/>
      <c r="AET32" s="97"/>
      <c r="AEU32" s="97"/>
      <c r="AEV32" s="97"/>
      <c r="AEW32" s="97"/>
      <c r="AEX32" s="97"/>
      <c r="AEY32" s="97"/>
      <c r="AEZ32" s="97"/>
      <c r="AFA32" s="97"/>
      <c r="AFB32" s="97"/>
      <c r="AFC32" s="97"/>
      <c r="AFD32" s="97"/>
      <c r="AFE32" s="97"/>
      <c r="AFF32" s="97"/>
      <c r="AFG32" s="97"/>
      <c r="AFH32" s="97"/>
      <c r="AFI32" s="97"/>
      <c r="AFJ32" s="97"/>
      <c r="AFK32" s="97"/>
      <c r="AFL32" s="97"/>
      <c r="AFM32" s="97"/>
      <c r="AFN32" s="97"/>
      <c r="AFO32" s="97"/>
      <c r="AFP32" s="97"/>
      <c r="AFQ32" s="97"/>
      <c r="AFR32" s="97"/>
      <c r="AFS32" s="97"/>
      <c r="AFT32" s="97"/>
      <c r="AFU32" s="97"/>
      <c r="AFV32" s="97"/>
      <c r="AFW32" s="97"/>
      <c r="AFX32" s="97"/>
      <c r="AFY32" s="97"/>
      <c r="AFZ32" s="97"/>
      <c r="AGA32" s="97"/>
      <c r="AGB32" s="97"/>
      <c r="AGC32" s="97"/>
      <c r="AGD32" s="97"/>
      <c r="AGE32" s="97"/>
      <c r="AGF32" s="97"/>
      <c r="AGG32" s="97"/>
      <c r="AGH32" s="97"/>
      <c r="AGI32" s="97"/>
      <c r="AGJ32" s="97"/>
      <c r="AGK32" s="97"/>
      <c r="AGL32" s="97"/>
      <c r="AGM32" s="97"/>
      <c r="AGN32" s="97"/>
      <c r="AGO32" s="97"/>
      <c r="AGP32" s="97"/>
      <c r="AGQ32" s="97"/>
      <c r="AGR32" s="97"/>
      <c r="AGS32" s="97"/>
      <c r="AGT32" s="97"/>
      <c r="AGU32" s="97"/>
      <c r="AGV32" s="97"/>
      <c r="AGW32" s="97"/>
      <c r="AGX32" s="97"/>
      <c r="AGY32" s="97"/>
      <c r="AGZ32" s="97"/>
      <c r="AHA32" s="97"/>
      <c r="AHB32" s="97"/>
      <c r="AHC32" s="97"/>
      <c r="AHD32" s="97"/>
      <c r="AHE32" s="97"/>
      <c r="AHF32" s="97"/>
      <c r="AHG32" s="97"/>
      <c r="AHH32" s="97"/>
      <c r="AHI32" s="97"/>
      <c r="AHJ32" s="97"/>
      <c r="AHK32" s="97"/>
      <c r="AHL32" s="97"/>
      <c r="AHM32" s="97"/>
      <c r="AHN32" s="97"/>
      <c r="AHO32" s="97"/>
      <c r="AHP32" s="97"/>
      <c r="AHQ32" s="97"/>
      <c r="AHR32" s="97"/>
      <c r="AHS32" s="97"/>
      <c r="AHT32" s="97"/>
      <c r="AHU32" s="97"/>
      <c r="AHV32" s="97"/>
      <c r="AHW32" s="97"/>
      <c r="AHX32" s="97"/>
      <c r="AHY32" s="97"/>
      <c r="AHZ32" s="97"/>
      <c r="AIA32" s="97"/>
      <c r="AIB32" s="97"/>
      <c r="AIC32" s="97"/>
      <c r="AID32" s="97"/>
      <c r="AIE32" s="97"/>
      <c r="AIF32" s="97"/>
      <c r="AIG32" s="97"/>
      <c r="AIH32" s="97"/>
      <c r="AII32" s="97"/>
      <c r="AIJ32" s="97"/>
      <c r="AIK32" s="97"/>
      <c r="AIL32" s="97"/>
      <c r="AIM32" s="97"/>
      <c r="AIN32" s="97"/>
      <c r="AIO32" s="97"/>
      <c r="AIP32" s="97"/>
      <c r="AIQ32" s="97"/>
      <c r="AIR32" s="97"/>
      <c r="AIS32" s="97"/>
      <c r="AIT32" s="97"/>
      <c r="AIU32" s="97"/>
      <c r="AIV32" s="97"/>
      <c r="AIW32" s="97"/>
      <c r="AIX32" s="97"/>
      <c r="AIY32" s="97"/>
      <c r="AIZ32" s="97"/>
      <c r="AJA32" s="97"/>
      <c r="AJB32" s="97"/>
      <c r="AJC32" s="97"/>
      <c r="AJD32" s="97"/>
      <c r="AJE32" s="97"/>
      <c r="AJF32" s="97"/>
      <c r="AJG32" s="97"/>
      <c r="AJH32" s="97"/>
      <c r="AJI32" s="97"/>
      <c r="AJJ32" s="97"/>
      <c r="AJK32" s="97"/>
      <c r="AJL32" s="97"/>
      <c r="AJM32" s="97"/>
      <c r="AJN32" s="97"/>
      <c r="AJO32" s="97"/>
      <c r="AJP32" s="97"/>
      <c r="AJQ32" s="97"/>
      <c r="AJR32" s="97"/>
      <c r="AJS32" s="97"/>
      <c r="AJT32" s="97"/>
      <c r="AJU32" s="97"/>
      <c r="AJV32" s="97"/>
      <c r="AJW32" s="97"/>
      <c r="AJX32" s="97"/>
      <c r="AJY32" s="97"/>
      <c r="AJZ32" s="97"/>
      <c r="AKA32" s="97"/>
      <c r="AKB32" s="97"/>
      <c r="AKC32" s="97"/>
      <c r="AKD32" s="97"/>
      <c r="AKE32" s="97"/>
      <c r="AKF32" s="97"/>
      <c r="AKG32" s="97"/>
      <c r="AKH32" s="97"/>
      <c r="AKI32" s="97"/>
      <c r="AKJ32" s="97"/>
      <c r="AKK32" s="97"/>
      <c r="AKL32" s="97"/>
      <c r="AKM32" s="97"/>
      <c r="AKN32" s="97"/>
      <c r="AKO32" s="97"/>
      <c r="AKP32" s="97"/>
      <c r="AKQ32" s="97"/>
      <c r="AKR32" s="97"/>
      <c r="AKS32" s="97"/>
      <c r="AKT32" s="97"/>
      <c r="AKU32" s="97"/>
      <c r="AKV32" s="97"/>
      <c r="AKW32" s="97"/>
      <c r="AKX32" s="97"/>
      <c r="AKY32" s="97"/>
      <c r="AKZ32" s="97"/>
      <c r="ALA32" s="97"/>
      <c r="ALB32" s="97"/>
      <c r="ALC32" s="97"/>
      <c r="ALD32" s="97"/>
      <c r="ALE32" s="97"/>
      <c r="ALF32" s="97"/>
      <c r="ALG32" s="97"/>
      <c r="ALH32" s="97"/>
      <c r="ALI32" s="97"/>
      <c r="ALJ32" s="97"/>
      <c r="ALK32" s="97"/>
      <c r="ALL32" s="97"/>
      <c r="ALM32" s="97"/>
      <c r="ALN32" s="97"/>
      <c r="ALO32" s="97"/>
      <c r="ALP32" s="97"/>
      <c r="ALQ32" s="97"/>
      <c r="ALR32" s="97"/>
      <c r="ALS32" s="97"/>
      <c r="ALT32" s="97"/>
      <c r="ALU32" s="97"/>
      <c r="ALV32" s="97"/>
      <c r="ALW32" s="97"/>
      <c r="ALX32" s="97"/>
      <c r="ALY32" s="97"/>
      <c r="ALZ32" s="97"/>
      <c r="AMA32" s="97"/>
      <c r="AMB32" s="97"/>
      <c r="AMC32" s="97"/>
      <c r="AMD32" s="97"/>
      <c r="AME32" s="97"/>
      <c r="AMF32" s="97"/>
      <c r="AMG32" s="97"/>
      <c r="AMH32" s="97"/>
      <c r="AMI32" s="97"/>
      <c r="AMJ32" s="97"/>
      <c r="AMK32" s="97"/>
    </row>
    <row r="33" spans="1:147" ht="63" x14ac:dyDescent="0.25">
      <c r="A33" s="58" t="s">
        <v>51</v>
      </c>
      <c r="B33" s="59" t="s">
        <v>55</v>
      </c>
      <c r="C33" s="58" t="s">
        <v>34</v>
      </c>
      <c r="D33" s="60">
        <f t="shared" si="29"/>
        <v>0</v>
      </c>
      <c r="E33" s="79">
        <f>L33+S33+Z33+AG33</f>
        <v>14.13439</v>
      </c>
      <c r="F33" s="60">
        <f t="shared" si="29"/>
        <v>0</v>
      </c>
      <c r="G33" s="60">
        <f t="shared" si="29"/>
        <v>0</v>
      </c>
      <c r="H33" s="60">
        <f t="shared" si="29"/>
        <v>10</v>
      </c>
      <c r="I33" s="60">
        <f t="shared" si="29"/>
        <v>0</v>
      </c>
      <c r="J33" s="60">
        <f t="shared" si="29"/>
        <v>0</v>
      </c>
      <c r="K33" s="60">
        <v>0</v>
      </c>
      <c r="L33" s="61">
        <v>3.0003899999999999</v>
      </c>
      <c r="M33" s="60">
        <v>0</v>
      </c>
      <c r="N33" s="60">
        <v>0</v>
      </c>
      <c r="O33" s="60">
        <v>2</v>
      </c>
      <c r="P33" s="60">
        <v>0</v>
      </c>
      <c r="Q33" s="60">
        <v>0</v>
      </c>
      <c r="R33" s="60">
        <v>0</v>
      </c>
      <c r="S33" s="61">
        <v>3</v>
      </c>
      <c r="T33" s="62">
        <v>0</v>
      </c>
      <c r="U33" s="62">
        <v>0</v>
      </c>
      <c r="V33" s="60">
        <v>3</v>
      </c>
      <c r="W33" s="62">
        <v>0</v>
      </c>
      <c r="X33" s="62">
        <v>0</v>
      </c>
      <c r="Y33" s="60">
        <v>0</v>
      </c>
      <c r="Z33" s="61">
        <v>4.18</v>
      </c>
      <c r="AA33" s="62">
        <v>0</v>
      </c>
      <c r="AB33" s="62">
        <v>0</v>
      </c>
      <c r="AC33" s="62">
        <v>3</v>
      </c>
      <c r="AD33" s="62">
        <v>0</v>
      </c>
      <c r="AE33" s="62">
        <v>0</v>
      </c>
      <c r="AF33" s="62">
        <v>0</v>
      </c>
      <c r="AG33" s="61">
        <v>3.9540000000000002</v>
      </c>
      <c r="AH33" s="62">
        <v>0</v>
      </c>
      <c r="AI33" s="62">
        <v>0</v>
      </c>
      <c r="AJ33" s="62">
        <v>2</v>
      </c>
      <c r="AK33" s="62">
        <v>0</v>
      </c>
      <c r="AL33" s="62">
        <v>0</v>
      </c>
      <c r="AM33" s="60">
        <f t="shared" si="30"/>
        <v>0</v>
      </c>
      <c r="AN33" s="61">
        <f t="shared" si="30"/>
        <v>4.1782909100000003</v>
      </c>
      <c r="AO33" s="61">
        <f t="shared" si="30"/>
        <v>0.4</v>
      </c>
      <c r="AP33" s="61">
        <f t="shared" si="30"/>
        <v>0</v>
      </c>
      <c r="AQ33" s="61">
        <f t="shared" si="30"/>
        <v>3.3849999999999998</v>
      </c>
      <c r="AR33" s="61">
        <f t="shared" si="30"/>
        <v>0</v>
      </c>
      <c r="AS33" s="61">
        <f t="shared" si="30"/>
        <v>0</v>
      </c>
      <c r="AT33" s="61">
        <v>0</v>
      </c>
      <c r="AU33" s="61">
        <v>4.1782909100000003</v>
      </c>
      <c r="AV33" s="61">
        <v>0.4</v>
      </c>
      <c r="AW33" s="61">
        <v>0</v>
      </c>
      <c r="AX33" s="60">
        <f>0.26+1.764+1.361</f>
        <v>3.3849999999999998</v>
      </c>
      <c r="AY33" s="61">
        <v>0</v>
      </c>
      <c r="AZ33" s="61">
        <v>0</v>
      </c>
      <c r="BA33" s="62"/>
      <c r="BB33" s="61"/>
      <c r="BC33" s="62"/>
      <c r="BD33" s="62"/>
      <c r="BE33" s="60"/>
      <c r="BF33" s="62"/>
      <c r="BG33" s="62"/>
      <c r="BH33" s="62"/>
      <c r="BI33" s="61"/>
      <c r="BJ33" s="62"/>
      <c r="BK33" s="62"/>
      <c r="BL33" s="62"/>
      <c r="BM33" s="62"/>
      <c r="BN33" s="62"/>
      <c r="BO33" s="62"/>
      <c r="BP33" s="61"/>
      <c r="BQ33" s="62"/>
      <c r="BR33" s="62"/>
      <c r="BS33" s="62"/>
      <c r="BT33" s="62"/>
      <c r="BU33" s="62"/>
      <c r="BV33" s="63">
        <f>AN33-L33-S33-Z33-AG33</f>
        <v>-9.9560990900000004</v>
      </c>
      <c r="BW33" s="94">
        <f>AU33/L33*100</f>
        <v>139.25826009285461</v>
      </c>
      <c r="BX33" s="61">
        <v>0</v>
      </c>
      <c r="BY33" s="61">
        <v>0</v>
      </c>
      <c r="BZ33" s="64" t="s">
        <v>56</v>
      </c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</row>
    <row r="34" spans="1:147" s="57" customFormat="1" ht="63" x14ac:dyDescent="0.25">
      <c r="A34" s="51" t="s">
        <v>57</v>
      </c>
      <c r="B34" s="52" t="s">
        <v>58</v>
      </c>
      <c r="C34" s="53" t="s">
        <v>34</v>
      </c>
      <c r="D34" s="54" t="s">
        <v>59</v>
      </c>
      <c r="E34" s="54" t="s">
        <v>59</v>
      </c>
      <c r="F34" s="54" t="s">
        <v>59</v>
      </c>
      <c r="G34" s="54" t="s">
        <v>59</v>
      </c>
      <c r="H34" s="54" t="s">
        <v>59</v>
      </c>
      <c r="I34" s="54" t="s">
        <v>59</v>
      </c>
      <c r="J34" s="54" t="s">
        <v>59</v>
      </c>
      <c r="K34" s="54" t="s">
        <v>59</v>
      </c>
      <c r="L34" s="54" t="s">
        <v>59</v>
      </c>
      <c r="M34" s="54" t="s">
        <v>59</v>
      </c>
      <c r="N34" s="54" t="s">
        <v>59</v>
      </c>
      <c r="O34" s="54" t="s">
        <v>59</v>
      </c>
      <c r="P34" s="54" t="s">
        <v>59</v>
      </c>
      <c r="Q34" s="54" t="s">
        <v>59</v>
      </c>
      <c r="R34" s="54" t="s">
        <v>59</v>
      </c>
      <c r="S34" s="54" t="s">
        <v>59</v>
      </c>
      <c r="T34" s="54" t="s">
        <v>59</v>
      </c>
      <c r="U34" s="54" t="s">
        <v>59</v>
      </c>
      <c r="V34" s="54" t="s">
        <v>59</v>
      </c>
      <c r="W34" s="54" t="s">
        <v>59</v>
      </c>
      <c r="X34" s="54" t="s">
        <v>59</v>
      </c>
      <c r="Y34" s="54" t="s">
        <v>59</v>
      </c>
      <c r="Z34" s="54" t="s">
        <v>59</v>
      </c>
      <c r="AA34" s="54" t="s">
        <v>59</v>
      </c>
      <c r="AB34" s="54" t="s">
        <v>59</v>
      </c>
      <c r="AC34" s="54" t="s">
        <v>59</v>
      </c>
      <c r="AD34" s="54" t="s">
        <v>59</v>
      </c>
      <c r="AE34" s="54" t="s">
        <v>59</v>
      </c>
      <c r="AF34" s="54" t="s">
        <v>59</v>
      </c>
      <c r="AG34" s="54" t="s">
        <v>59</v>
      </c>
      <c r="AH34" s="54" t="s">
        <v>59</v>
      </c>
      <c r="AI34" s="54" t="s">
        <v>59</v>
      </c>
      <c r="AJ34" s="54" t="s">
        <v>59</v>
      </c>
      <c r="AK34" s="54" t="s">
        <v>59</v>
      </c>
      <c r="AL34" s="54" t="s">
        <v>59</v>
      </c>
      <c r="AM34" s="54">
        <f t="shared" si="30"/>
        <v>0</v>
      </c>
      <c r="AN34" s="55">
        <f t="shared" si="30"/>
        <v>0.73179830000000001</v>
      </c>
      <c r="AO34" s="55">
        <f t="shared" si="30"/>
        <v>0</v>
      </c>
      <c r="AP34" s="55">
        <f t="shared" si="30"/>
        <v>0</v>
      </c>
      <c r="AQ34" s="55">
        <f t="shared" si="30"/>
        <v>1.335</v>
      </c>
      <c r="AR34" s="55">
        <f t="shared" si="30"/>
        <v>0</v>
      </c>
      <c r="AS34" s="55">
        <f t="shared" si="30"/>
        <v>0</v>
      </c>
      <c r="AT34" s="55">
        <f>AT35</f>
        <v>0</v>
      </c>
      <c r="AU34" s="55">
        <f>AU35</f>
        <v>0.73179830000000001</v>
      </c>
      <c r="AV34" s="55">
        <f>AV35</f>
        <v>0</v>
      </c>
      <c r="AW34" s="55">
        <f t="shared" ref="AW34:AZ34" si="31">AW35</f>
        <v>0</v>
      </c>
      <c r="AX34" s="54">
        <f t="shared" si="31"/>
        <v>1.335</v>
      </c>
      <c r="AY34" s="55">
        <f t="shared" si="31"/>
        <v>0</v>
      </c>
      <c r="AZ34" s="55">
        <f t="shared" si="31"/>
        <v>0</v>
      </c>
      <c r="BA34" s="56"/>
      <c r="BB34" s="55">
        <f>BB35</f>
        <v>0</v>
      </c>
      <c r="BC34" s="56"/>
      <c r="BD34" s="56"/>
      <c r="BE34" s="54">
        <f>BE35</f>
        <v>0</v>
      </c>
      <c r="BF34" s="56"/>
      <c r="BG34" s="56"/>
      <c r="BH34" s="56"/>
      <c r="BI34" s="55">
        <f>BI35</f>
        <v>0</v>
      </c>
      <c r="BJ34" s="56">
        <f>BJ35</f>
        <v>0</v>
      </c>
      <c r="BK34" s="56">
        <f>BK35</f>
        <v>0</v>
      </c>
      <c r="BL34" s="56">
        <f>BL35</f>
        <v>0</v>
      </c>
      <c r="BM34" s="56"/>
      <c r="BN34" s="56"/>
      <c r="BO34" s="56"/>
      <c r="BP34" s="55">
        <f>BP35</f>
        <v>0</v>
      </c>
      <c r="BQ34" s="54">
        <f>BQ35</f>
        <v>0</v>
      </c>
      <c r="BR34" s="56"/>
      <c r="BS34" s="56">
        <f>BS35</f>
        <v>0</v>
      </c>
      <c r="BT34" s="56"/>
      <c r="BU34" s="56"/>
      <c r="BV34" s="55">
        <f>BV35</f>
        <v>0.73179830000000001</v>
      </c>
      <c r="BW34" s="55">
        <v>100</v>
      </c>
      <c r="BX34" s="55">
        <v>0</v>
      </c>
      <c r="BY34" s="55">
        <v>0</v>
      </c>
      <c r="BZ34" s="99" t="s">
        <v>54</v>
      </c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</row>
    <row r="35" spans="1:147" ht="63" x14ac:dyDescent="0.25">
      <c r="A35" s="65" t="s">
        <v>60</v>
      </c>
      <c r="B35" s="66" t="s">
        <v>61</v>
      </c>
      <c r="C35" s="67" t="s">
        <v>34</v>
      </c>
      <c r="D35" s="60" t="s">
        <v>59</v>
      </c>
      <c r="E35" s="60" t="s">
        <v>59</v>
      </c>
      <c r="F35" s="60" t="s">
        <v>59</v>
      </c>
      <c r="G35" s="60" t="s">
        <v>59</v>
      </c>
      <c r="H35" s="60" t="s">
        <v>59</v>
      </c>
      <c r="I35" s="60" t="s">
        <v>59</v>
      </c>
      <c r="J35" s="60" t="s">
        <v>59</v>
      </c>
      <c r="K35" s="60" t="s">
        <v>59</v>
      </c>
      <c r="L35" s="60" t="s">
        <v>59</v>
      </c>
      <c r="M35" s="60" t="s">
        <v>59</v>
      </c>
      <c r="N35" s="60" t="s">
        <v>59</v>
      </c>
      <c r="O35" s="60" t="s">
        <v>59</v>
      </c>
      <c r="P35" s="60" t="s">
        <v>59</v>
      </c>
      <c r="Q35" s="60" t="s">
        <v>59</v>
      </c>
      <c r="R35" s="60" t="s">
        <v>59</v>
      </c>
      <c r="S35" s="60" t="s">
        <v>59</v>
      </c>
      <c r="T35" s="60" t="s">
        <v>59</v>
      </c>
      <c r="U35" s="60" t="s">
        <v>59</v>
      </c>
      <c r="V35" s="60" t="s">
        <v>59</v>
      </c>
      <c r="W35" s="60" t="s">
        <v>59</v>
      </c>
      <c r="X35" s="60" t="s">
        <v>59</v>
      </c>
      <c r="Y35" s="60" t="s">
        <v>59</v>
      </c>
      <c r="Z35" s="60" t="s">
        <v>59</v>
      </c>
      <c r="AA35" s="60" t="s">
        <v>59</v>
      </c>
      <c r="AB35" s="60" t="s">
        <v>59</v>
      </c>
      <c r="AC35" s="60" t="s">
        <v>59</v>
      </c>
      <c r="AD35" s="60" t="s">
        <v>59</v>
      </c>
      <c r="AE35" s="60" t="s">
        <v>59</v>
      </c>
      <c r="AF35" s="60" t="s">
        <v>59</v>
      </c>
      <c r="AG35" s="60" t="s">
        <v>59</v>
      </c>
      <c r="AH35" s="60" t="s">
        <v>59</v>
      </c>
      <c r="AI35" s="60" t="s">
        <v>59</v>
      </c>
      <c r="AJ35" s="60" t="s">
        <v>59</v>
      </c>
      <c r="AK35" s="60" t="s">
        <v>59</v>
      </c>
      <c r="AL35" s="60" t="s">
        <v>59</v>
      </c>
      <c r="AM35" s="60"/>
      <c r="AN35" s="61">
        <f t="shared" ref="AN35:AS35" si="32">AU35+BB35+BI35+BP35</f>
        <v>0.73179830000000001</v>
      </c>
      <c r="AO35" s="61">
        <f t="shared" si="32"/>
        <v>0</v>
      </c>
      <c r="AP35" s="61">
        <f t="shared" si="32"/>
        <v>0</v>
      </c>
      <c r="AQ35" s="61">
        <f t="shared" si="32"/>
        <v>1.335</v>
      </c>
      <c r="AR35" s="61">
        <f t="shared" si="32"/>
        <v>0</v>
      </c>
      <c r="AS35" s="61">
        <f t="shared" si="32"/>
        <v>0</v>
      </c>
      <c r="AT35" s="61">
        <v>0</v>
      </c>
      <c r="AU35" s="61">
        <v>0.73179830000000001</v>
      </c>
      <c r="AV35" s="61">
        <v>0</v>
      </c>
      <c r="AW35" s="61">
        <v>0</v>
      </c>
      <c r="AX35" s="61">
        <f>0.552+0.47+0.313</f>
        <v>1.335</v>
      </c>
      <c r="AY35" s="61">
        <v>0</v>
      </c>
      <c r="AZ35" s="61">
        <v>0</v>
      </c>
      <c r="BA35" s="62"/>
      <c r="BB35" s="61"/>
      <c r="BC35" s="62"/>
      <c r="BD35" s="62"/>
      <c r="BE35" s="62"/>
      <c r="BF35" s="62">
        <v>0</v>
      </c>
      <c r="BG35" s="62">
        <v>0</v>
      </c>
      <c r="BH35" s="61"/>
      <c r="BI35" s="61"/>
      <c r="BJ35" s="62"/>
      <c r="BK35" s="62"/>
      <c r="BL35" s="62"/>
      <c r="BM35" s="62"/>
      <c r="BN35" s="62"/>
      <c r="BO35" s="62"/>
      <c r="BP35" s="61"/>
      <c r="BQ35" s="60"/>
      <c r="BR35" s="62"/>
      <c r="BS35" s="62"/>
      <c r="BT35" s="62"/>
      <c r="BU35" s="62"/>
      <c r="BV35" s="61">
        <f>AN35</f>
        <v>0.73179830000000001</v>
      </c>
      <c r="BW35" s="61">
        <v>100</v>
      </c>
      <c r="BX35" s="61">
        <v>0</v>
      </c>
      <c r="BY35" s="61">
        <v>0</v>
      </c>
      <c r="BZ35" s="64" t="s">
        <v>54</v>
      </c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</row>
    <row r="36" spans="1:147" s="57" customFormat="1" ht="78.75" x14ac:dyDescent="0.25">
      <c r="A36" s="51" t="s">
        <v>62</v>
      </c>
      <c r="B36" s="52" t="s">
        <v>63</v>
      </c>
      <c r="C36" s="53" t="s">
        <v>34</v>
      </c>
      <c r="D36" s="54" t="s">
        <v>59</v>
      </c>
      <c r="E36" s="54" t="s">
        <v>59</v>
      </c>
      <c r="F36" s="54" t="s">
        <v>59</v>
      </c>
      <c r="G36" s="54" t="s">
        <v>59</v>
      </c>
      <c r="H36" s="54" t="s">
        <v>59</v>
      </c>
      <c r="I36" s="54" t="s">
        <v>59</v>
      </c>
      <c r="J36" s="54" t="s">
        <v>59</v>
      </c>
      <c r="K36" s="54" t="s">
        <v>59</v>
      </c>
      <c r="L36" s="54" t="s">
        <v>59</v>
      </c>
      <c r="M36" s="54" t="s">
        <v>59</v>
      </c>
      <c r="N36" s="54" t="s">
        <v>59</v>
      </c>
      <c r="O36" s="54" t="s">
        <v>59</v>
      </c>
      <c r="P36" s="54" t="s">
        <v>59</v>
      </c>
      <c r="Q36" s="54" t="s">
        <v>59</v>
      </c>
      <c r="R36" s="54" t="s">
        <v>59</v>
      </c>
      <c r="S36" s="54" t="s">
        <v>59</v>
      </c>
      <c r="T36" s="54" t="s">
        <v>59</v>
      </c>
      <c r="U36" s="54" t="s">
        <v>59</v>
      </c>
      <c r="V36" s="54" t="s">
        <v>59</v>
      </c>
      <c r="W36" s="54" t="s">
        <v>59</v>
      </c>
      <c r="X36" s="54" t="s">
        <v>59</v>
      </c>
      <c r="Y36" s="54" t="s">
        <v>59</v>
      </c>
      <c r="Z36" s="54" t="s">
        <v>59</v>
      </c>
      <c r="AA36" s="54" t="s">
        <v>59</v>
      </c>
      <c r="AB36" s="54" t="s">
        <v>59</v>
      </c>
      <c r="AC36" s="54" t="s">
        <v>59</v>
      </c>
      <c r="AD36" s="54" t="s">
        <v>59</v>
      </c>
      <c r="AE36" s="54" t="s">
        <v>59</v>
      </c>
      <c r="AF36" s="54" t="s">
        <v>59</v>
      </c>
      <c r="AG36" s="54" t="s">
        <v>59</v>
      </c>
      <c r="AH36" s="54" t="s">
        <v>59</v>
      </c>
      <c r="AI36" s="54" t="s">
        <v>59</v>
      </c>
      <c r="AJ36" s="54" t="s">
        <v>59</v>
      </c>
      <c r="AK36" s="54" t="s">
        <v>59</v>
      </c>
      <c r="AL36" s="54" t="s">
        <v>59</v>
      </c>
      <c r="AM36" s="54">
        <f>AT36+BA36+BH36+BO36</f>
        <v>0</v>
      </c>
      <c r="AN36" s="55">
        <f>AU36+BB36+BI36</f>
        <v>0.38231261999999999</v>
      </c>
      <c r="AO36" s="55">
        <f>AV36+BC36+BJ36+BQ36</f>
        <v>0</v>
      </c>
      <c r="AP36" s="55">
        <f>AW36+BD36+BK36+BR36</f>
        <v>0</v>
      </c>
      <c r="AQ36" s="55">
        <f>AX36+BE36+BL36+BS36</f>
        <v>0.59</v>
      </c>
      <c r="AR36" s="55">
        <f>AY36+BF36+BM36+BT36</f>
        <v>0</v>
      </c>
      <c r="AS36" s="55">
        <f>AZ36+BG36+BN36+BU36</f>
        <v>0</v>
      </c>
      <c r="AT36" s="55">
        <f>AT37</f>
        <v>0</v>
      </c>
      <c r="AU36" s="55">
        <f>AU37</f>
        <v>0.38231261999999999</v>
      </c>
      <c r="AV36" s="55">
        <f>AV37</f>
        <v>0</v>
      </c>
      <c r="AW36" s="55">
        <f t="shared" ref="AW36:AZ36" si="33">AW37</f>
        <v>0</v>
      </c>
      <c r="AX36" s="54">
        <f t="shared" si="33"/>
        <v>0.59</v>
      </c>
      <c r="AY36" s="55">
        <f t="shared" si="33"/>
        <v>0</v>
      </c>
      <c r="AZ36" s="55">
        <f t="shared" si="33"/>
        <v>0</v>
      </c>
      <c r="BA36" s="56"/>
      <c r="BB36" s="55">
        <f>BB37</f>
        <v>0</v>
      </c>
      <c r="BC36" s="68">
        <f>BC37</f>
        <v>0</v>
      </c>
      <c r="BD36" s="56"/>
      <c r="BE36" s="54">
        <f>BE37</f>
        <v>0</v>
      </c>
      <c r="BF36" s="56"/>
      <c r="BG36" s="56"/>
      <c r="BH36" s="55"/>
      <c r="BI36" s="55">
        <f>BI37</f>
        <v>0</v>
      </c>
      <c r="BJ36" s="56"/>
      <c r="BK36" s="56"/>
      <c r="BL36" s="56"/>
      <c r="BM36" s="56"/>
      <c r="BN36" s="56"/>
      <c r="BO36" s="56"/>
      <c r="BP36" s="55">
        <f>BP37</f>
        <v>0</v>
      </c>
      <c r="BQ36" s="56"/>
      <c r="BR36" s="56"/>
      <c r="BS36" s="56">
        <f>BS37</f>
        <v>0</v>
      </c>
      <c r="BT36" s="56"/>
      <c r="BU36" s="56"/>
      <c r="BV36" s="55">
        <f>AN36</f>
        <v>0.38231261999999999</v>
      </c>
      <c r="BW36" s="55">
        <v>100</v>
      </c>
      <c r="BX36" s="55">
        <v>0</v>
      </c>
      <c r="BY36" s="55">
        <v>0</v>
      </c>
      <c r="BZ36" s="99" t="s">
        <v>142</v>
      </c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</row>
    <row r="37" spans="1:147" ht="63" x14ac:dyDescent="0.25">
      <c r="A37" s="65" t="s">
        <v>64</v>
      </c>
      <c r="B37" s="66" t="s">
        <v>65</v>
      </c>
      <c r="C37" s="67" t="s">
        <v>34</v>
      </c>
      <c r="D37" s="60" t="s">
        <v>59</v>
      </c>
      <c r="E37" s="60" t="s">
        <v>59</v>
      </c>
      <c r="F37" s="60" t="s">
        <v>59</v>
      </c>
      <c r="G37" s="60" t="s">
        <v>59</v>
      </c>
      <c r="H37" s="60" t="s">
        <v>59</v>
      </c>
      <c r="I37" s="60" t="s">
        <v>59</v>
      </c>
      <c r="J37" s="60" t="s">
        <v>59</v>
      </c>
      <c r="K37" s="60" t="s">
        <v>59</v>
      </c>
      <c r="L37" s="60" t="s">
        <v>59</v>
      </c>
      <c r="M37" s="60" t="s">
        <v>59</v>
      </c>
      <c r="N37" s="60" t="s">
        <v>59</v>
      </c>
      <c r="O37" s="60" t="s">
        <v>59</v>
      </c>
      <c r="P37" s="60" t="s">
        <v>59</v>
      </c>
      <c r="Q37" s="60" t="s">
        <v>59</v>
      </c>
      <c r="R37" s="60" t="s">
        <v>59</v>
      </c>
      <c r="S37" s="60" t="s">
        <v>59</v>
      </c>
      <c r="T37" s="60" t="s">
        <v>59</v>
      </c>
      <c r="U37" s="60" t="s">
        <v>59</v>
      </c>
      <c r="V37" s="60" t="s">
        <v>59</v>
      </c>
      <c r="W37" s="60" t="s">
        <v>59</v>
      </c>
      <c r="X37" s="60" t="s">
        <v>59</v>
      </c>
      <c r="Y37" s="60" t="s">
        <v>59</v>
      </c>
      <c r="Z37" s="60" t="s">
        <v>59</v>
      </c>
      <c r="AA37" s="60" t="s">
        <v>59</v>
      </c>
      <c r="AB37" s="60" t="s">
        <v>59</v>
      </c>
      <c r="AC37" s="60" t="s">
        <v>59</v>
      </c>
      <c r="AD37" s="60" t="s">
        <v>59</v>
      </c>
      <c r="AE37" s="60" t="s">
        <v>59</v>
      </c>
      <c r="AF37" s="60" t="s">
        <v>59</v>
      </c>
      <c r="AG37" s="60" t="s">
        <v>59</v>
      </c>
      <c r="AH37" s="60" t="s">
        <v>59</v>
      </c>
      <c r="AI37" s="60" t="s">
        <v>59</v>
      </c>
      <c r="AJ37" s="60" t="s">
        <v>59</v>
      </c>
      <c r="AK37" s="60" t="s">
        <v>59</v>
      </c>
      <c r="AL37" s="60" t="s">
        <v>59</v>
      </c>
      <c r="AM37" s="60"/>
      <c r="AN37" s="78">
        <f>AU37+BB37+BI37+BP37</f>
        <v>0.38231261999999999</v>
      </c>
      <c r="AO37" s="61">
        <f>AV37+BC37+BJ37+BQ37</f>
        <v>0</v>
      </c>
      <c r="AP37" s="61">
        <v>0</v>
      </c>
      <c r="AQ37" s="61">
        <f>AX37+BE37+BL37+BS37</f>
        <v>0.59</v>
      </c>
      <c r="AR37" s="61">
        <v>0</v>
      </c>
      <c r="AS37" s="61">
        <v>0</v>
      </c>
      <c r="AT37" s="61">
        <v>0</v>
      </c>
      <c r="AU37" s="61">
        <v>0.38231261999999999</v>
      </c>
      <c r="AV37" s="61">
        <v>0</v>
      </c>
      <c r="AW37" s="61">
        <v>0</v>
      </c>
      <c r="AX37" s="61">
        <f>0.36+0.23</f>
        <v>0.59</v>
      </c>
      <c r="AY37" s="61">
        <v>0</v>
      </c>
      <c r="AZ37" s="61">
        <v>0</v>
      </c>
      <c r="BA37" s="62"/>
      <c r="BB37" s="61"/>
      <c r="BC37" s="69"/>
      <c r="BD37" s="62"/>
      <c r="BE37" s="60"/>
      <c r="BF37" s="62"/>
      <c r="BG37" s="62"/>
      <c r="BH37" s="61"/>
      <c r="BI37" s="61"/>
      <c r="BJ37" s="62"/>
      <c r="BK37" s="62"/>
      <c r="BL37" s="62"/>
      <c r="BM37" s="62"/>
      <c r="BN37" s="62"/>
      <c r="BO37" s="62"/>
      <c r="BP37" s="61"/>
      <c r="BQ37" s="62"/>
      <c r="BR37" s="62"/>
      <c r="BS37" s="62"/>
      <c r="BT37" s="62"/>
      <c r="BU37" s="62"/>
      <c r="BV37" s="61">
        <f>AN37</f>
        <v>0.38231261999999999</v>
      </c>
      <c r="BW37" s="61">
        <v>100</v>
      </c>
      <c r="BX37" s="61">
        <v>0</v>
      </c>
      <c r="BY37" s="61">
        <v>0</v>
      </c>
      <c r="BZ37" s="64" t="s">
        <v>54</v>
      </c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</row>
    <row r="38" spans="1:147" s="50" customFormat="1" ht="31.5" x14ac:dyDescent="0.25">
      <c r="A38" s="44" t="s">
        <v>66</v>
      </c>
      <c r="B38" s="45" t="s">
        <v>67</v>
      </c>
      <c r="C38" s="46" t="s">
        <v>34</v>
      </c>
      <c r="D38" s="47" t="s">
        <v>59</v>
      </c>
      <c r="E38" s="47" t="s">
        <v>59</v>
      </c>
      <c r="F38" s="47" t="s">
        <v>59</v>
      </c>
      <c r="G38" s="47" t="s">
        <v>59</v>
      </c>
      <c r="H38" s="47" t="s">
        <v>59</v>
      </c>
      <c r="I38" s="47" t="s">
        <v>59</v>
      </c>
      <c r="J38" s="47" t="s">
        <v>59</v>
      </c>
      <c r="K38" s="47" t="s">
        <v>59</v>
      </c>
      <c r="L38" s="47" t="s">
        <v>59</v>
      </c>
      <c r="M38" s="47" t="s">
        <v>59</v>
      </c>
      <c r="N38" s="47" t="s">
        <v>59</v>
      </c>
      <c r="O38" s="47" t="s">
        <v>59</v>
      </c>
      <c r="P38" s="47" t="s">
        <v>59</v>
      </c>
      <c r="Q38" s="47" t="s">
        <v>59</v>
      </c>
      <c r="R38" s="47" t="s">
        <v>59</v>
      </c>
      <c r="S38" s="47" t="s">
        <v>59</v>
      </c>
      <c r="T38" s="47" t="s">
        <v>59</v>
      </c>
      <c r="U38" s="47" t="s">
        <v>59</v>
      </c>
      <c r="V38" s="47" t="s">
        <v>59</v>
      </c>
      <c r="W38" s="47" t="s">
        <v>59</v>
      </c>
      <c r="X38" s="47" t="s">
        <v>59</v>
      </c>
      <c r="Y38" s="47" t="s">
        <v>59</v>
      </c>
      <c r="Z38" s="47" t="s">
        <v>59</v>
      </c>
      <c r="AA38" s="47" t="s">
        <v>59</v>
      </c>
      <c r="AB38" s="47" t="s">
        <v>59</v>
      </c>
      <c r="AC38" s="47" t="s">
        <v>59</v>
      </c>
      <c r="AD38" s="47" t="s">
        <v>59</v>
      </c>
      <c r="AE38" s="47" t="s">
        <v>59</v>
      </c>
      <c r="AF38" s="47" t="s">
        <v>59</v>
      </c>
      <c r="AG38" s="47" t="s">
        <v>59</v>
      </c>
      <c r="AH38" s="47" t="s">
        <v>59</v>
      </c>
      <c r="AI38" s="47" t="s">
        <v>59</v>
      </c>
      <c r="AJ38" s="47" t="s">
        <v>59</v>
      </c>
      <c r="AK38" s="47" t="s">
        <v>59</v>
      </c>
      <c r="AL38" s="47" t="s">
        <v>59</v>
      </c>
      <c r="AM38" s="47">
        <f t="shared" ref="AM38:BU38" si="34">AM39+AM40</f>
        <v>0</v>
      </c>
      <c r="AN38" s="47">
        <f t="shared" si="34"/>
        <v>0</v>
      </c>
      <c r="AO38" s="47">
        <f t="shared" si="34"/>
        <v>0</v>
      </c>
      <c r="AP38" s="47">
        <f t="shared" si="34"/>
        <v>0</v>
      </c>
      <c r="AQ38" s="47">
        <f t="shared" si="34"/>
        <v>0</v>
      </c>
      <c r="AR38" s="47">
        <f t="shared" si="34"/>
        <v>0</v>
      </c>
      <c r="AS38" s="47">
        <f t="shared" si="34"/>
        <v>0</v>
      </c>
      <c r="AT38" s="48">
        <f t="shared" si="34"/>
        <v>0</v>
      </c>
      <c r="AU38" s="48">
        <f t="shared" si="34"/>
        <v>0</v>
      </c>
      <c r="AV38" s="48">
        <f t="shared" si="34"/>
        <v>0</v>
      </c>
      <c r="AW38" s="48">
        <f t="shared" si="34"/>
        <v>0</v>
      </c>
      <c r="AX38" s="48">
        <f t="shared" si="34"/>
        <v>0</v>
      </c>
      <c r="AY38" s="48">
        <f t="shared" si="34"/>
        <v>0</v>
      </c>
      <c r="AZ38" s="48">
        <f t="shared" si="34"/>
        <v>0</v>
      </c>
      <c r="BA38" s="47">
        <f t="shared" si="34"/>
        <v>0</v>
      </c>
      <c r="BB38" s="47">
        <f t="shared" si="34"/>
        <v>0</v>
      </c>
      <c r="BC38" s="47">
        <f t="shared" si="34"/>
        <v>0</v>
      </c>
      <c r="BD38" s="47">
        <f t="shared" si="34"/>
        <v>0</v>
      </c>
      <c r="BE38" s="47">
        <f t="shared" si="34"/>
        <v>0</v>
      </c>
      <c r="BF38" s="47">
        <f t="shared" si="34"/>
        <v>0</v>
      </c>
      <c r="BG38" s="47">
        <f t="shared" si="34"/>
        <v>0</v>
      </c>
      <c r="BH38" s="47">
        <f t="shared" si="34"/>
        <v>0</v>
      </c>
      <c r="BI38" s="47">
        <f t="shared" si="34"/>
        <v>0</v>
      </c>
      <c r="BJ38" s="47">
        <f t="shared" si="34"/>
        <v>0</v>
      </c>
      <c r="BK38" s="47">
        <f t="shared" si="34"/>
        <v>0</v>
      </c>
      <c r="BL38" s="47">
        <f t="shared" si="34"/>
        <v>0</v>
      </c>
      <c r="BM38" s="47">
        <f t="shared" si="34"/>
        <v>0</v>
      </c>
      <c r="BN38" s="47">
        <f t="shared" si="34"/>
        <v>0</v>
      </c>
      <c r="BO38" s="47">
        <f t="shared" si="34"/>
        <v>0</v>
      </c>
      <c r="BP38" s="47">
        <f t="shared" si="34"/>
        <v>0</v>
      </c>
      <c r="BQ38" s="47">
        <f t="shared" si="34"/>
        <v>0</v>
      </c>
      <c r="BR38" s="47">
        <f t="shared" si="34"/>
        <v>0</v>
      </c>
      <c r="BS38" s="47">
        <f t="shared" si="34"/>
        <v>0</v>
      </c>
      <c r="BT38" s="47">
        <f t="shared" si="34"/>
        <v>0</v>
      </c>
      <c r="BU38" s="47">
        <f t="shared" si="34"/>
        <v>0</v>
      </c>
      <c r="BV38" s="48">
        <v>0</v>
      </c>
      <c r="BW38" s="48">
        <v>0</v>
      </c>
      <c r="BX38" s="48">
        <v>0</v>
      </c>
      <c r="BY38" s="48">
        <v>0</v>
      </c>
      <c r="BZ38" s="49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</row>
    <row r="39" spans="1:147" s="57" customFormat="1" ht="47.25" x14ac:dyDescent="0.25">
      <c r="A39" s="70" t="s">
        <v>68</v>
      </c>
      <c r="B39" s="52" t="s">
        <v>69</v>
      </c>
      <c r="C39" s="53" t="s">
        <v>34</v>
      </c>
      <c r="D39" s="54" t="s">
        <v>59</v>
      </c>
      <c r="E39" s="54" t="s">
        <v>59</v>
      </c>
      <c r="F39" s="54" t="s">
        <v>59</v>
      </c>
      <c r="G39" s="54" t="s">
        <v>59</v>
      </c>
      <c r="H39" s="54" t="s">
        <v>59</v>
      </c>
      <c r="I39" s="54" t="s">
        <v>59</v>
      </c>
      <c r="J39" s="54" t="s">
        <v>59</v>
      </c>
      <c r="K39" s="54" t="s">
        <v>59</v>
      </c>
      <c r="L39" s="54" t="s">
        <v>59</v>
      </c>
      <c r="M39" s="54" t="s">
        <v>59</v>
      </c>
      <c r="N39" s="54" t="s">
        <v>59</v>
      </c>
      <c r="O39" s="54" t="s">
        <v>59</v>
      </c>
      <c r="P39" s="54" t="s">
        <v>59</v>
      </c>
      <c r="Q39" s="54" t="s">
        <v>59</v>
      </c>
      <c r="R39" s="54" t="s">
        <v>59</v>
      </c>
      <c r="S39" s="54" t="s">
        <v>59</v>
      </c>
      <c r="T39" s="54" t="s">
        <v>59</v>
      </c>
      <c r="U39" s="54" t="s">
        <v>59</v>
      </c>
      <c r="V39" s="54" t="s">
        <v>59</v>
      </c>
      <c r="W39" s="54" t="s">
        <v>59</v>
      </c>
      <c r="X39" s="54" t="s">
        <v>59</v>
      </c>
      <c r="Y39" s="54" t="s">
        <v>59</v>
      </c>
      <c r="Z39" s="54" t="s">
        <v>59</v>
      </c>
      <c r="AA39" s="54" t="s">
        <v>59</v>
      </c>
      <c r="AB39" s="54" t="s">
        <v>59</v>
      </c>
      <c r="AC39" s="54" t="s">
        <v>59</v>
      </c>
      <c r="AD39" s="54" t="s">
        <v>59</v>
      </c>
      <c r="AE39" s="54" t="s">
        <v>59</v>
      </c>
      <c r="AF39" s="54" t="s">
        <v>59</v>
      </c>
      <c r="AG39" s="54" t="s">
        <v>59</v>
      </c>
      <c r="AH39" s="54" t="s">
        <v>59</v>
      </c>
      <c r="AI39" s="54" t="s">
        <v>59</v>
      </c>
      <c r="AJ39" s="54" t="s">
        <v>59</v>
      </c>
      <c r="AK39" s="54" t="s">
        <v>59</v>
      </c>
      <c r="AL39" s="54" t="s">
        <v>59</v>
      </c>
      <c r="AM39" s="54">
        <f t="shared" ref="AM39:AS40" si="35">AT39+BA39+BH39+BO39</f>
        <v>0</v>
      </c>
      <c r="AN39" s="54">
        <f t="shared" si="35"/>
        <v>0</v>
      </c>
      <c r="AO39" s="54">
        <f t="shared" si="35"/>
        <v>0</v>
      </c>
      <c r="AP39" s="54">
        <f t="shared" si="35"/>
        <v>0</v>
      </c>
      <c r="AQ39" s="54">
        <f t="shared" si="35"/>
        <v>0</v>
      </c>
      <c r="AR39" s="54">
        <f t="shared" si="35"/>
        <v>0</v>
      </c>
      <c r="AS39" s="54">
        <f t="shared" si="35"/>
        <v>0</v>
      </c>
      <c r="AT39" s="55">
        <f t="shared" ref="AT39:AT40" si="36">BA39+BH39+BO39+BV39</f>
        <v>0</v>
      </c>
      <c r="AU39" s="55">
        <f t="shared" ref="AU39:AU40" si="37">BB39+BI39+BP39+BW39</f>
        <v>0</v>
      </c>
      <c r="AV39" s="55">
        <f t="shared" ref="AV39:AV40" si="38">BC39+BJ39+BQ39+BX39</f>
        <v>0</v>
      </c>
      <c r="AW39" s="55">
        <f t="shared" ref="AW39:AW40" si="39">BD39+BK39+BR39+BY39</f>
        <v>0</v>
      </c>
      <c r="AX39" s="55">
        <f t="shared" ref="AX39:AX40" si="40">BE39+BL39+BS39+BZ39</f>
        <v>0</v>
      </c>
      <c r="AY39" s="55">
        <f t="shared" ref="AY39:AY40" si="41">BF39+BM39+BT39+CA39</f>
        <v>0</v>
      </c>
      <c r="AZ39" s="55">
        <f t="shared" ref="AZ39:AZ40" si="42">BG39+BN39+BU39+CB39</f>
        <v>0</v>
      </c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5">
        <v>0</v>
      </c>
      <c r="BW39" s="55">
        <v>0</v>
      </c>
      <c r="BX39" s="55">
        <v>0</v>
      </c>
      <c r="BY39" s="55">
        <v>0</v>
      </c>
      <c r="BZ39" s="5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</row>
    <row r="40" spans="1:147" s="57" customFormat="1" ht="31.5" x14ac:dyDescent="0.25">
      <c r="A40" s="70" t="s">
        <v>70</v>
      </c>
      <c r="B40" s="52" t="s">
        <v>71</v>
      </c>
      <c r="C40" s="53" t="s">
        <v>34</v>
      </c>
      <c r="D40" s="54" t="s">
        <v>59</v>
      </c>
      <c r="E40" s="54" t="s">
        <v>59</v>
      </c>
      <c r="F40" s="54" t="s">
        <v>59</v>
      </c>
      <c r="G40" s="54" t="s">
        <v>59</v>
      </c>
      <c r="H40" s="54" t="s">
        <v>59</v>
      </c>
      <c r="I40" s="54" t="s">
        <v>59</v>
      </c>
      <c r="J40" s="54" t="s">
        <v>59</v>
      </c>
      <c r="K40" s="54" t="s">
        <v>59</v>
      </c>
      <c r="L40" s="54" t="s">
        <v>59</v>
      </c>
      <c r="M40" s="54" t="s">
        <v>59</v>
      </c>
      <c r="N40" s="54" t="s">
        <v>59</v>
      </c>
      <c r="O40" s="54" t="s">
        <v>59</v>
      </c>
      <c r="P40" s="54" t="s">
        <v>59</v>
      </c>
      <c r="Q40" s="54" t="s">
        <v>59</v>
      </c>
      <c r="R40" s="54" t="s">
        <v>59</v>
      </c>
      <c r="S40" s="54" t="s">
        <v>59</v>
      </c>
      <c r="T40" s="54" t="s">
        <v>59</v>
      </c>
      <c r="U40" s="54" t="s">
        <v>59</v>
      </c>
      <c r="V40" s="54" t="s">
        <v>59</v>
      </c>
      <c r="W40" s="54" t="s">
        <v>59</v>
      </c>
      <c r="X40" s="54" t="s">
        <v>59</v>
      </c>
      <c r="Y40" s="54" t="s">
        <v>59</v>
      </c>
      <c r="Z40" s="54" t="s">
        <v>59</v>
      </c>
      <c r="AA40" s="54" t="s">
        <v>59</v>
      </c>
      <c r="AB40" s="54" t="s">
        <v>59</v>
      </c>
      <c r="AC40" s="54" t="s">
        <v>59</v>
      </c>
      <c r="AD40" s="54" t="s">
        <v>59</v>
      </c>
      <c r="AE40" s="54" t="s">
        <v>59</v>
      </c>
      <c r="AF40" s="54" t="s">
        <v>59</v>
      </c>
      <c r="AG40" s="54" t="s">
        <v>59</v>
      </c>
      <c r="AH40" s="54" t="s">
        <v>59</v>
      </c>
      <c r="AI40" s="54" t="s">
        <v>59</v>
      </c>
      <c r="AJ40" s="54" t="s">
        <v>59</v>
      </c>
      <c r="AK40" s="54" t="s">
        <v>59</v>
      </c>
      <c r="AL40" s="54" t="s">
        <v>59</v>
      </c>
      <c r="AM40" s="54">
        <f t="shared" si="35"/>
        <v>0</v>
      </c>
      <c r="AN40" s="54">
        <f t="shared" si="35"/>
        <v>0</v>
      </c>
      <c r="AO40" s="54">
        <f t="shared" si="35"/>
        <v>0</v>
      </c>
      <c r="AP40" s="54">
        <f t="shared" si="35"/>
        <v>0</v>
      </c>
      <c r="AQ40" s="54">
        <f t="shared" si="35"/>
        <v>0</v>
      </c>
      <c r="AR40" s="54">
        <f t="shared" si="35"/>
        <v>0</v>
      </c>
      <c r="AS40" s="54">
        <f t="shared" si="35"/>
        <v>0</v>
      </c>
      <c r="AT40" s="55">
        <f t="shared" si="36"/>
        <v>0</v>
      </c>
      <c r="AU40" s="55">
        <f t="shared" si="37"/>
        <v>0</v>
      </c>
      <c r="AV40" s="55">
        <f t="shared" si="38"/>
        <v>0</v>
      </c>
      <c r="AW40" s="55">
        <f t="shared" si="39"/>
        <v>0</v>
      </c>
      <c r="AX40" s="55">
        <f t="shared" si="40"/>
        <v>0</v>
      </c>
      <c r="AY40" s="55">
        <f t="shared" si="41"/>
        <v>0</v>
      </c>
      <c r="AZ40" s="55">
        <f t="shared" si="42"/>
        <v>0</v>
      </c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5">
        <v>0</v>
      </c>
      <c r="BW40" s="55">
        <v>0</v>
      </c>
      <c r="BX40" s="55">
        <v>0</v>
      </c>
      <c r="BY40" s="55">
        <v>0</v>
      </c>
      <c r="BZ40" s="5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</row>
    <row r="41" spans="1:147" s="50" customFormat="1" ht="31.5" x14ac:dyDescent="0.25">
      <c r="A41" s="44" t="s">
        <v>72</v>
      </c>
      <c r="B41" s="45" t="s">
        <v>73</v>
      </c>
      <c r="C41" s="46" t="s">
        <v>34</v>
      </c>
      <c r="D41" s="47" t="s">
        <v>59</v>
      </c>
      <c r="E41" s="47" t="s">
        <v>59</v>
      </c>
      <c r="F41" s="47" t="s">
        <v>59</v>
      </c>
      <c r="G41" s="47" t="s">
        <v>59</v>
      </c>
      <c r="H41" s="47" t="s">
        <v>59</v>
      </c>
      <c r="I41" s="47" t="s">
        <v>59</v>
      </c>
      <c r="J41" s="47" t="s">
        <v>59</v>
      </c>
      <c r="K41" s="47" t="s">
        <v>59</v>
      </c>
      <c r="L41" s="47" t="s">
        <v>59</v>
      </c>
      <c r="M41" s="47" t="s">
        <v>59</v>
      </c>
      <c r="N41" s="47" t="s">
        <v>59</v>
      </c>
      <c r="O41" s="47" t="s">
        <v>59</v>
      </c>
      <c r="P41" s="47" t="s">
        <v>59</v>
      </c>
      <c r="Q41" s="47" t="s">
        <v>59</v>
      </c>
      <c r="R41" s="47" t="s">
        <v>59</v>
      </c>
      <c r="S41" s="47" t="s">
        <v>59</v>
      </c>
      <c r="T41" s="47" t="s">
        <v>59</v>
      </c>
      <c r="U41" s="47" t="s">
        <v>59</v>
      </c>
      <c r="V41" s="47" t="s">
        <v>59</v>
      </c>
      <c r="W41" s="47" t="s">
        <v>59</v>
      </c>
      <c r="X41" s="47" t="s">
        <v>59</v>
      </c>
      <c r="Y41" s="47" t="s">
        <v>59</v>
      </c>
      <c r="Z41" s="47" t="s">
        <v>59</v>
      </c>
      <c r="AA41" s="47" t="s">
        <v>59</v>
      </c>
      <c r="AB41" s="47" t="s">
        <v>59</v>
      </c>
      <c r="AC41" s="47" t="s">
        <v>59</v>
      </c>
      <c r="AD41" s="47" t="s">
        <v>59</v>
      </c>
      <c r="AE41" s="47" t="s">
        <v>59</v>
      </c>
      <c r="AF41" s="47" t="s">
        <v>59</v>
      </c>
      <c r="AG41" s="47" t="s">
        <v>59</v>
      </c>
      <c r="AH41" s="47" t="s">
        <v>59</v>
      </c>
      <c r="AI41" s="47" t="s">
        <v>59</v>
      </c>
      <c r="AJ41" s="47" t="s">
        <v>59</v>
      </c>
      <c r="AK41" s="47" t="s">
        <v>59</v>
      </c>
      <c r="AL41" s="47" t="s">
        <v>59</v>
      </c>
      <c r="AM41" s="47">
        <f t="shared" ref="AM41:BU41" si="43">AM42+AM43+AM44+AM45</f>
        <v>0</v>
      </c>
      <c r="AN41" s="47">
        <f t="shared" si="43"/>
        <v>0</v>
      </c>
      <c r="AO41" s="47">
        <f t="shared" si="43"/>
        <v>0</v>
      </c>
      <c r="AP41" s="47">
        <f t="shared" si="43"/>
        <v>0</v>
      </c>
      <c r="AQ41" s="47">
        <f t="shared" si="43"/>
        <v>0</v>
      </c>
      <c r="AR41" s="47">
        <f t="shared" si="43"/>
        <v>0</v>
      </c>
      <c r="AS41" s="47">
        <f t="shared" si="43"/>
        <v>0</v>
      </c>
      <c r="AT41" s="48">
        <f t="shared" si="43"/>
        <v>0</v>
      </c>
      <c r="AU41" s="48">
        <f t="shared" si="43"/>
        <v>0</v>
      </c>
      <c r="AV41" s="48">
        <f t="shared" si="43"/>
        <v>0</v>
      </c>
      <c r="AW41" s="48">
        <f t="shared" si="43"/>
        <v>0</v>
      </c>
      <c r="AX41" s="48">
        <f t="shared" si="43"/>
        <v>0</v>
      </c>
      <c r="AY41" s="48">
        <f t="shared" si="43"/>
        <v>0</v>
      </c>
      <c r="AZ41" s="48">
        <f t="shared" si="43"/>
        <v>0</v>
      </c>
      <c r="BA41" s="47">
        <f t="shared" si="43"/>
        <v>0</v>
      </c>
      <c r="BB41" s="47">
        <f t="shared" si="43"/>
        <v>0</v>
      </c>
      <c r="BC41" s="47">
        <f t="shared" si="43"/>
        <v>0</v>
      </c>
      <c r="BD41" s="47">
        <f t="shared" si="43"/>
        <v>0</v>
      </c>
      <c r="BE41" s="47">
        <f t="shared" si="43"/>
        <v>0</v>
      </c>
      <c r="BF41" s="47">
        <f t="shared" si="43"/>
        <v>0</v>
      </c>
      <c r="BG41" s="47">
        <f t="shared" si="43"/>
        <v>0</v>
      </c>
      <c r="BH41" s="47">
        <f t="shared" si="43"/>
        <v>0</v>
      </c>
      <c r="BI41" s="47">
        <f t="shared" si="43"/>
        <v>0</v>
      </c>
      <c r="BJ41" s="47">
        <f t="shared" si="43"/>
        <v>0</v>
      </c>
      <c r="BK41" s="47">
        <f t="shared" si="43"/>
        <v>0</v>
      </c>
      <c r="BL41" s="47">
        <f t="shared" si="43"/>
        <v>0</v>
      </c>
      <c r="BM41" s="47">
        <f t="shared" si="43"/>
        <v>0</v>
      </c>
      <c r="BN41" s="47">
        <f t="shared" si="43"/>
        <v>0</v>
      </c>
      <c r="BO41" s="47">
        <f t="shared" si="43"/>
        <v>0</v>
      </c>
      <c r="BP41" s="47">
        <f t="shared" si="43"/>
        <v>0</v>
      </c>
      <c r="BQ41" s="47">
        <f t="shared" si="43"/>
        <v>0</v>
      </c>
      <c r="BR41" s="47">
        <f t="shared" si="43"/>
        <v>0</v>
      </c>
      <c r="BS41" s="47">
        <f t="shared" si="43"/>
        <v>0</v>
      </c>
      <c r="BT41" s="47">
        <f t="shared" si="43"/>
        <v>0</v>
      </c>
      <c r="BU41" s="47">
        <f t="shared" si="43"/>
        <v>0</v>
      </c>
      <c r="BV41" s="48">
        <v>0</v>
      </c>
      <c r="BW41" s="48">
        <v>0</v>
      </c>
      <c r="BX41" s="48">
        <v>0</v>
      </c>
      <c r="BY41" s="48">
        <v>0</v>
      </c>
      <c r="BZ41" s="49"/>
      <c r="CA41" s="71"/>
      <c r="CB41" s="71"/>
      <c r="CC41" s="71"/>
      <c r="CD41" s="71"/>
      <c r="CE41" s="71"/>
      <c r="CF41" s="71"/>
      <c r="CG41" s="71"/>
      <c r="CH41" s="71"/>
      <c r="CI41" s="71"/>
      <c r="CJ41" s="71"/>
      <c r="CK41" s="71"/>
      <c r="CL41" s="71"/>
      <c r="CM41" s="71"/>
      <c r="CN41" s="71"/>
      <c r="CO41" s="71"/>
      <c r="CP41" s="71"/>
      <c r="CQ41" s="71"/>
      <c r="CR41" s="71"/>
      <c r="CS41" s="71"/>
      <c r="CT41" s="71"/>
      <c r="CU41" s="71"/>
      <c r="CV41" s="71"/>
      <c r="CW41" s="71"/>
      <c r="CX41" s="71"/>
      <c r="CY41" s="71"/>
      <c r="CZ41" s="71"/>
      <c r="DA41" s="71"/>
      <c r="DB41" s="71"/>
      <c r="DC41" s="71"/>
      <c r="DD41" s="71"/>
      <c r="DE41" s="71"/>
      <c r="DF41" s="71"/>
      <c r="DG41" s="71"/>
      <c r="DH41" s="71"/>
      <c r="DI41" s="71"/>
      <c r="DJ41" s="71"/>
      <c r="DK41" s="71"/>
      <c r="DL41" s="71"/>
      <c r="DM41" s="71"/>
      <c r="DN41" s="71"/>
      <c r="DO41" s="71"/>
      <c r="DP41" s="71"/>
      <c r="DQ41" s="71"/>
      <c r="DR41" s="71"/>
      <c r="DS41" s="71"/>
      <c r="DT41" s="71"/>
      <c r="DU41" s="71"/>
      <c r="DV41" s="71"/>
      <c r="DW41" s="71"/>
      <c r="DX41" s="71"/>
      <c r="DY41" s="71"/>
      <c r="DZ41" s="71"/>
      <c r="EA41" s="71"/>
      <c r="EB41" s="71"/>
      <c r="EC41" s="71"/>
      <c r="ED41" s="71"/>
      <c r="EE41" s="71"/>
      <c r="EF41" s="71"/>
      <c r="EG41" s="71"/>
      <c r="EH41" s="71"/>
      <c r="EI41" s="71"/>
      <c r="EJ41" s="71"/>
      <c r="EK41" s="71"/>
      <c r="EL41" s="71"/>
      <c r="EM41" s="71"/>
      <c r="EN41" s="71"/>
      <c r="EO41" s="71"/>
      <c r="EP41" s="71"/>
      <c r="EQ41" s="71"/>
    </row>
    <row r="42" spans="1:147" s="57" customFormat="1" ht="31.5" x14ac:dyDescent="0.25">
      <c r="A42" s="70" t="s">
        <v>74</v>
      </c>
      <c r="B42" s="52" t="s">
        <v>75</v>
      </c>
      <c r="C42" s="53" t="s">
        <v>34</v>
      </c>
      <c r="D42" s="54" t="s">
        <v>59</v>
      </c>
      <c r="E42" s="54" t="s">
        <v>59</v>
      </c>
      <c r="F42" s="54" t="s">
        <v>59</v>
      </c>
      <c r="G42" s="54" t="s">
        <v>59</v>
      </c>
      <c r="H42" s="54" t="s">
        <v>59</v>
      </c>
      <c r="I42" s="54" t="s">
        <v>59</v>
      </c>
      <c r="J42" s="54" t="s">
        <v>59</v>
      </c>
      <c r="K42" s="54" t="s">
        <v>59</v>
      </c>
      <c r="L42" s="54" t="s">
        <v>59</v>
      </c>
      <c r="M42" s="54" t="s">
        <v>59</v>
      </c>
      <c r="N42" s="54" t="s">
        <v>59</v>
      </c>
      <c r="O42" s="54" t="s">
        <v>59</v>
      </c>
      <c r="P42" s="54" t="s">
        <v>59</v>
      </c>
      <c r="Q42" s="54" t="s">
        <v>59</v>
      </c>
      <c r="R42" s="54" t="s">
        <v>59</v>
      </c>
      <c r="S42" s="54" t="s">
        <v>59</v>
      </c>
      <c r="T42" s="54" t="s">
        <v>59</v>
      </c>
      <c r="U42" s="54" t="s">
        <v>59</v>
      </c>
      <c r="V42" s="54" t="s">
        <v>59</v>
      </c>
      <c r="W42" s="54" t="s">
        <v>59</v>
      </c>
      <c r="X42" s="54" t="s">
        <v>59</v>
      </c>
      <c r="Y42" s="54" t="s">
        <v>59</v>
      </c>
      <c r="Z42" s="54" t="s">
        <v>59</v>
      </c>
      <c r="AA42" s="54" t="s">
        <v>59</v>
      </c>
      <c r="AB42" s="54" t="s">
        <v>59</v>
      </c>
      <c r="AC42" s="54" t="s">
        <v>59</v>
      </c>
      <c r="AD42" s="54" t="s">
        <v>59</v>
      </c>
      <c r="AE42" s="54" t="s">
        <v>59</v>
      </c>
      <c r="AF42" s="54" t="s">
        <v>59</v>
      </c>
      <c r="AG42" s="54" t="s">
        <v>59</v>
      </c>
      <c r="AH42" s="54" t="s">
        <v>59</v>
      </c>
      <c r="AI42" s="54" t="s">
        <v>59</v>
      </c>
      <c r="AJ42" s="54" t="s">
        <v>59</v>
      </c>
      <c r="AK42" s="54" t="s">
        <v>59</v>
      </c>
      <c r="AL42" s="54" t="s">
        <v>59</v>
      </c>
      <c r="AM42" s="54">
        <v>0</v>
      </c>
      <c r="AN42" s="54">
        <v>0</v>
      </c>
      <c r="AO42" s="54">
        <v>0</v>
      </c>
      <c r="AP42" s="54">
        <v>0</v>
      </c>
      <c r="AQ42" s="54">
        <v>0</v>
      </c>
      <c r="AR42" s="54">
        <v>0</v>
      </c>
      <c r="AS42" s="54">
        <v>0</v>
      </c>
      <c r="AT42" s="55">
        <v>0</v>
      </c>
      <c r="AU42" s="55">
        <v>0</v>
      </c>
      <c r="AV42" s="55">
        <v>0</v>
      </c>
      <c r="AW42" s="55">
        <v>0</v>
      </c>
      <c r="AX42" s="55">
        <v>0</v>
      </c>
      <c r="AY42" s="55">
        <v>0</v>
      </c>
      <c r="AZ42" s="55">
        <v>0</v>
      </c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5">
        <v>0</v>
      </c>
      <c r="BW42" s="55">
        <v>0</v>
      </c>
      <c r="BX42" s="55">
        <v>0</v>
      </c>
      <c r="BY42" s="55">
        <v>0</v>
      </c>
      <c r="BZ42" s="5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</row>
    <row r="43" spans="1:147" s="57" customFormat="1" ht="78.75" x14ac:dyDescent="0.25">
      <c r="A43" s="51" t="s">
        <v>74</v>
      </c>
      <c r="B43" s="52" t="s">
        <v>76</v>
      </c>
      <c r="C43" s="53" t="s">
        <v>34</v>
      </c>
      <c r="D43" s="54" t="s">
        <v>59</v>
      </c>
      <c r="E43" s="54" t="s">
        <v>59</v>
      </c>
      <c r="F43" s="54" t="s">
        <v>59</v>
      </c>
      <c r="G43" s="54" t="s">
        <v>59</v>
      </c>
      <c r="H43" s="54" t="s">
        <v>59</v>
      </c>
      <c r="I43" s="54" t="s">
        <v>59</v>
      </c>
      <c r="J43" s="54" t="s">
        <v>59</v>
      </c>
      <c r="K43" s="54" t="s">
        <v>59</v>
      </c>
      <c r="L43" s="54" t="s">
        <v>59</v>
      </c>
      <c r="M43" s="54" t="s">
        <v>59</v>
      </c>
      <c r="N43" s="54" t="s">
        <v>59</v>
      </c>
      <c r="O43" s="54" t="s">
        <v>59</v>
      </c>
      <c r="P43" s="54" t="s">
        <v>59</v>
      </c>
      <c r="Q43" s="54" t="s">
        <v>59</v>
      </c>
      <c r="R43" s="54" t="s">
        <v>59</v>
      </c>
      <c r="S43" s="54" t="s">
        <v>59</v>
      </c>
      <c r="T43" s="54" t="s">
        <v>59</v>
      </c>
      <c r="U43" s="54" t="s">
        <v>59</v>
      </c>
      <c r="V43" s="54" t="s">
        <v>59</v>
      </c>
      <c r="W43" s="54" t="s">
        <v>59</v>
      </c>
      <c r="X43" s="54" t="s">
        <v>59</v>
      </c>
      <c r="Y43" s="54" t="s">
        <v>59</v>
      </c>
      <c r="Z43" s="54" t="s">
        <v>59</v>
      </c>
      <c r="AA43" s="54" t="s">
        <v>59</v>
      </c>
      <c r="AB43" s="54" t="s">
        <v>59</v>
      </c>
      <c r="AC43" s="54" t="s">
        <v>59</v>
      </c>
      <c r="AD43" s="54" t="s">
        <v>59</v>
      </c>
      <c r="AE43" s="54" t="s">
        <v>59</v>
      </c>
      <c r="AF43" s="54" t="s">
        <v>59</v>
      </c>
      <c r="AG43" s="54" t="s">
        <v>59</v>
      </c>
      <c r="AH43" s="54" t="s">
        <v>59</v>
      </c>
      <c r="AI43" s="54" t="s">
        <v>59</v>
      </c>
      <c r="AJ43" s="54" t="s">
        <v>59</v>
      </c>
      <c r="AK43" s="54" t="s">
        <v>59</v>
      </c>
      <c r="AL43" s="54" t="s">
        <v>59</v>
      </c>
      <c r="AM43" s="54">
        <v>0</v>
      </c>
      <c r="AN43" s="54">
        <v>0</v>
      </c>
      <c r="AO43" s="54">
        <v>0</v>
      </c>
      <c r="AP43" s="54">
        <v>0</v>
      </c>
      <c r="AQ43" s="54">
        <v>0</v>
      </c>
      <c r="AR43" s="54">
        <v>0</v>
      </c>
      <c r="AS43" s="54">
        <v>0</v>
      </c>
      <c r="AT43" s="55">
        <v>0</v>
      </c>
      <c r="AU43" s="55">
        <v>0</v>
      </c>
      <c r="AV43" s="55">
        <v>0</v>
      </c>
      <c r="AW43" s="55">
        <v>0</v>
      </c>
      <c r="AX43" s="55">
        <v>0</v>
      </c>
      <c r="AY43" s="55">
        <v>0</v>
      </c>
      <c r="AZ43" s="55">
        <v>0</v>
      </c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5">
        <v>0</v>
      </c>
      <c r="BW43" s="55">
        <v>0</v>
      </c>
      <c r="BX43" s="55">
        <v>0</v>
      </c>
      <c r="BY43" s="55">
        <v>0</v>
      </c>
      <c r="BZ43" s="5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</row>
    <row r="44" spans="1:147" s="57" customFormat="1" ht="63" x14ac:dyDescent="0.25">
      <c r="A44" s="51" t="s">
        <v>74</v>
      </c>
      <c r="B44" s="52" t="s">
        <v>77</v>
      </c>
      <c r="C44" s="53" t="s">
        <v>34</v>
      </c>
      <c r="D44" s="54" t="s">
        <v>59</v>
      </c>
      <c r="E44" s="54" t="s">
        <v>59</v>
      </c>
      <c r="F44" s="54" t="s">
        <v>59</v>
      </c>
      <c r="G44" s="54" t="s">
        <v>59</v>
      </c>
      <c r="H44" s="54" t="s">
        <v>59</v>
      </c>
      <c r="I44" s="54" t="s">
        <v>59</v>
      </c>
      <c r="J44" s="54" t="s">
        <v>59</v>
      </c>
      <c r="K44" s="54" t="s">
        <v>59</v>
      </c>
      <c r="L44" s="54" t="s">
        <v>59</v>
      </c>
      <c r="M44" s="54" t="s">
        <v>59</v>
      </c>
      <c r="N44" s="54" t="s">
        <v>59</v>
      </c>
      <c r="O44" s="54" t="s">
        <v>59</v>
      </c>
      <c r="P44" s="54" t="s">
        <v>59</v>
      </c>
      <c r="Q44" s="54" t="s">
        <v>59</v>
      </c>
      <c r="R44" s="54" t="s">
        <v>59</v>
      </c>
      <c r="S44" s="54" t="s">
        <v>59</v>
      </c>
      <c r="T44" s="54" t="s">
        <v>59</v>
      </c>
      <c r="U44" s="54" t="s">
        <v>59</v>
      </c>
      <c r="V44" s="54" t="s">
        <v>59</v>
      </c>
      <c r="W44" s="54" t="s">
        <v>59</v>
      </c>
      <c r="X44" s="54" t="s">
        <v>59</v>
      </c>
      <c r="Y44" s="54" t="s">
        <v>59</v>
      </c>
      <c r="Z44" s="54" t="s">
        <v>59</v>
      </c>
      <c r="AA44" s="54" t="s">
        <v>59</v>
      </c>
      <c r="AB44" s="54" t="s">
        <v>59</v>
      </c>
      <c r="AC44" s="54" t="s">
        <v>59</v>
      </c>
      <c r="AD44" s="54" t="s">
        <v>59</v>
      </c>
      <c r="AE44" s="54" t="s">
        <v>59</v>
      </c>
      <c r="AF44" s="54" t="s">
        <v>59</v>
      </c>
      <c r="AG44" s="54" t="s">
        <v>59</v>
      </c>
      <c r="AH44" s="54" t="s">
        <v>59</v>
      </c>
      <c r="AI44" s="54" t="s">
        <v>59</v>
      </c>
      <c r="AJ44" s="54" t="s">
        <v>59</v>
      </c>
      <c r="AK44" s="54" t="s">
        <v>59</v>
      </c>
      <c r="AL44" s="54" t="s">
        <v>59</v>
      </c>
      <c r="AM44" s="54">
        <v>0</v>
      </c>
      <c r="AN44" s="54">
        <v>0</v>
      </c>
      <c r="AO44" s="54">
        <v>0</v>
      </c>
      <c r="AP44" s="54">
        <v>0</v>
      </c>
      <c r="AQ44" s="54">
        <v>0</v>
      </c>
      <c r="AR44" s="54">
        <v>0</v>
      </c>
      <c r="AS44" s="54">
        <v>0</v>
      </c>
      <c r="AT44" s="55">
        <v>0</v>
      </c>
      <c r="AU44" s="55">
        <v>0</v>
      </c>
      <c r="AV44" s="55">
        <v>0</v>
      </c>
      <c r="AW44" s="55">
        <v>0</v>
      </c>
      <c r="AX44" s="55">
        <v>0</v>
      </c>
      <c r="AY44" s="55">
        <v>0</v>
      </c>
      <c r="AZ44" s="55">
        <v>0</v>
      </c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5">
        <v>0</v>
      </c>
      <c r="BW44" s="55">
        <v>0</v>
      </c>
      <c r="BX44" s="55">
        <v>0</v>
      </c>
      <c r="BY44" s="55">
        <v>0</v>
      </c>
      <c r="BZ44" s="5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</row>
    <row r="45" spans="1:147" s="57" customFormat="1" ht="78.75" x14ac:dyDescent="0.25">
      <c r="A45" s="51" t="s">
        <v>74</v>
      </c>
      <c r="B45" s="52" t="s">
        <v>78</v>
      </c>
      <c r="C45" s="53" t="s">
        <v>34</v>
      </c>
      <c r="D45" s="54" t="s">
        <v>59</v>
      </c>
      <c r="E45" s="54" t="s">
        <v>59</v>
      </c>
      <c r="F45" s="54" t="s">
        <v>59</v>
      </c>
      <c r="G45" s="54" t="s">
        <v>59</v>
      </c>
      <c r="H45" s="54" t="s">
        <v>59</v>
      </c>
      <c r="I45" s="54" t="s">
        <v>59</v>
      </c>
      <c r="J45" s="54" t="s">
        <v>59</v>
      </c>
      <c r="K45" s="54" t="s">
        <v>59</v>
      </c>
      <c r="L45" s="54" t="s">
        <v>59</v>
      </c>
      <c r="M45" s="54" t="s">
        <v>59</v>
      </c>
      <c r="N45" s="54" t="s">
        <v>59</v>
      </c>
      <c r="O45" s="54" t="s">
        <v>59</v>
      </c>
      <c r="P45" s="54" t="s">
        <v>59</v>
      </c>
      <c r="Q45" s="54" t="s">
        <v>59</v>
      </c>
      <c r="R45" s="54" t="s">
        <v>59</v>
      </c>
      <c r="S45" s="54" t="s">
        <v>59</v>
      </c>
      <c r="T45" s="54" t="s">
        <v>59</v>
      </c>
      <c r="U45" s="54" t="s">
        <v>59</v>
      </c>
      <c r="V45" s="54" t="s">
        <v>59</v>
      </c>
      <c r="W45" s="54" t="s">
        <v>59</v>
      </c>
      <c r="X45" s="54" t="s">
        <v>59</v>
      </c>
      <c r="Y45" s="54" t="s">
        <v>59</v>
      </c>
      <c r="Z45" s="54" t="s">
        <v>59</v>
      </c>
      <c r="AA45" s="54" t="s">
        <v>59</v>
      </c>
      <c r="AB45" s="54" t="s">
        <v>59</v>
      </c>
      <c r="AC45" s="54" t="s">
        <v>59</v>
      </c>
      <c r="AD45" s="54" t="s">
        <v>59</v>
      </c>
      <c r="AE45" s="54" t="s">
        <v>59</v>
      </c>
      <c r="AF45" s="54" t="s">
        <v>59</v>
      </c>
      <c r="AG45" s="54" t="s">
        <v>59</v>
      </c>
      <c r="AH45" s="54" t="s">
        <v>59</v>
      </c>
      <c r="AI45" s="54" t="s">
        <v>59</v>
      </c>
      <c r="AJ45" s="54" t="s">
        <v>59</v>
      </c>
      <c r="AK45" s="54" t="s">
        <v>59</v>
      </c>
      <c r="AL45" s="54" t="s">
        <v>59</v>
      </c>
      <c r="AM45" s="54">
        <v>0</v>
      </c>
      <c r="AN45" s="54">
        <v>0</v>
      </c>
      <c r="AO45" s="54">
        <v>0</v>
      </c>
      <c r="AP45" s="54">
        <v>0</v>
      </c>
      <c r="AQ45" s="54">
        <v>0</v>
      </c>
      <c r="AR45" s="54">
        <v>0</v>
      </c>
      <c r="AS45" s="54">
        <v>0</v>
      </c>
      <c r="AT45" s="55">
        <v>0</v>
      </c>
      <c r="AU45" s="55">
        <v>0</v>
      </c>
      <c r="AV45" s="55">
        <v>0</v>
      </c>
      <c r="AW45" s="55">
        <v>0</v>
      </c>
      <c r="AX45" s="55">
        <v>0</v>
      </c>
      <c r="AY45" s="55">
        <v>0</v>
      </c>
      <c r="AZ45" s="55">
        <v>0</v>
      </c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5">
        <v>0</v>
      </c>
      <c r="BW45" s="55">
        <v>0</v>
      </c>
      <c r="BX45" s="55">
        <v>0</v>
      </c>
      <c r="BY45" s="55">
        <v>0</v>
      </c>
      <c r="BZ45" s="5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</row>
    <row r="46" spans="1:147" s="50" customFormat="1" ht="63" x14ac:dyDescent="0.25">
      <c r="A46" s="44" t="s">
        <v>79</v>
      </c>
      <c r="B46" s="45" t="s">
        <v>80</v>
      </c>
      <c r="C46" s="46" t="s">
        <v>34</v>
      </c>
      <c r="D46" s="47" t="s">
        <v>59</v>
      </c>
      <c r="E46" s="47" t="s">
        <v>59</v>
      </c>
      <c r="F46" s="47" t="s">
        <v>59</v>
      </c>
      <c r="G46" s="47" t="s">
        <v>59</v>
      </c>
      <c r="H46" s="47" t="s">
        <v>59</v>
      </c>
      <c r="I46" s="47" t="s">
        <v>59</v>
      </c>
      <c r="J46" s="47" t="s">
        <v>59</v>
      </c>
      <c r="K46" s="47" t="s">
        <v>59</v>
      </c>
      <c r="L46" s="47" t="s">
        <v>59</v>
      </c>
      <c r="M46" s="47" t="s">
        <v>59</v>
      </c>
      <c r="N46" s="47" t="s">
        <v>59</v>
      </c>
      <c r="O46" s="47" t="s">
        <v>59</v>
      </c>
      <c r="P46" s="47" t="s">
        <v>59</v>
      </c>
      <c r="Q46" s="47" t="s">
        <v>59</v>
      </c>
      <c r="R46" s="47" t="s">
        <v>59</v>
      </c>
      <c r="S46" s="47" t="s">
        <v>59</v>
      </c>
      <c r="T46" s="47" t="s">
        <v>59</v>
      </c>
      <c r="U46" s="47" t="s">
        <v>59</v>
      </c>
      <c r="V46" s="47" t="s">
        <v>59</v>
      </c>
      <c r="W46" s="47" t="s">
        <v>59</v>
      </c>
      <c r="X46" s="47" t="s">
        <v>59</v>
      </c>
      <c r="Y46" s="47" t="s">
        <v>59</v>
      </c>
      <c r="Z46" s="47" t="s">
        <v>59</v>
      </c>
      <c r="AA46" s="47" t="s">
        <v>59</v>
      </c>
      <c r="AB46" s="47" t="s">
        <v>59</v>
      </c>
      <c r="AC46" s="47" t="s">
        <v>59</v>
      </c>
      <c r="AD46" s="47" t="s">
        <v>59</v>
      </c>
      <c r="AE46" s="47" t="s">
        <v>59</v>
      </c>
      <c r="AF46" s="47" t="s">
        <v>59</v>
      </c>
      <c r="AG46" s="47" t="s">
        <v>59</v>
      </c>
      <c r="AH46" s="47" t="s">
        <v>59</v>
      </c>
      <c r="AI46" s="47" t="s">
        <v>59</v>
      </c>
      <c r="AJ46" s="47" t="s">
        <v>59</v>
      </c>
      <c r="AK46" s="47" t="s">
        <v>59</v>
      </c>
      <c r="AL46" s="47" t="s">
        <v>59</v>
      </c>
      <c r="AM46" s="47">
        <f t="shared" ref="AM46:AS48" si="44">AT46+BA46+BH46+BO46</f>
        <v>0</v>
      </c>
      <c r="AN46" s="47">
        <f t="shared" si="44"/>
        <v>0</v>
      </c>
      <c r="AO46" s="47">
        <f t="shared" si="44"/>
        <v>0</v>
      </c>
      <c r="AP46" s="47">
        <f t="shared" si="44"/>
        <v>0</v>
      </c>
      <c r="AQ46" s="47">
        <f t="shared" si="44"/>
        <v>0</v>
      </c>
      <c r="AR46" s="47">
        <f t="shared" si="44"/>
        <v>0</v>
      </c>
      <c r="AS46" s="47">
        <f t="shared" si="44"/>
        <v>0</v>
      </c>
      <c r="AT46" s="48">
        <f t="shared" ref="AT46:BU46" si="45">AT47+AT48</f>
        <v>0</v>
      </c>
      <c r="AU46" s="48">
        <f t="shared" si="45"/>
        <v>0</v>
      </c>
      <c r="AV46" s="48">
        <f t="shared" si="45"/>
        <v>0</v>
      </c>
      <c r="AW46" s="48">
        <f t="shared" si="45"/>
        <v>0</v>
      </c>
      <c r="AX46" s="48">
        <f t="shared" si="45"/>
        <v>0</v>
      </c>
      <c r="AY46" s="48">
        <f t="shared" si="45"/>
        <v>0</v>
      </c>
      <c r="AZ46" s="48">
        <f t="shared" si="45"/>
        <v>0</v>
      </c>
      <c r="BA46" s="47">
        <f t="shared" si="45"/>
        <v>0</v>
      </c>
      <c r="BB46" s="47">
        <f t="shared" si="45"/>
        <v>0</v>
      </c>
      <c r="BC46" s="47">
        <f t="shared" si="45"/>
        <v>0</v>
      </c>
      <c r="BD46" s="47">
        <f t="shared" si="45"/>
        <v>0</v>
      </c>
      <c r="BE46" s="47">
        <f t="shared" si="45"/>
        <v>0</v>
      </c>
      <c r="BF46" s="47">
        <f t="shared" si="45"/>
        <v>0</v>
      </c>
      <c r="BG46" s="47">
        <f t="shared" si="45"/>
        <v>0</v>
      </c>
      <c r="BH46" s="47">
        <f t="shared" si="45"/>
        <v>0</v>
      </c>
      <c r="BI46" s="47">
        <f t="shared" si="45"/>
        <v>0</v>
      </c>
      <c r="BJ46" s="47">
        <f t="shared" si="45"/>
        <v>0</v>
      </c>
      <c r="BK46" s="47">
        <f t="shared" si="45"/>
        <v>0</v>
      </c>
      <c r="BL46" s="47">
        <f t="shared" si="45"/>
        <v>0</v>
      </c>
      <c r="BM46" s="47">
        <f t="shared" si="45"/>
        <v>0</v>
      </c>
      <c r="BN46" s="47">
        <f t="shared" si="45"/>
        <v>0</v>
      </c>
      <c r="BO46" s="47">
        <f t="shared" si="45"/>
        <v>0</v>
      </c>
      <c r="BP46" s="47">
        <f t="shared" si="45"/>
        <v>0</v>
      </c>
      <c r="BQ46" s="47">
        <f t="shared" si="45"/>
        <v>0</v>
      </c>
      <c r="BR46" s="47">
        <f t="shared" si="45"/>
        <v>0</v>
      </c>
      <c r="BS46" s="47">
        <f t="shared" si="45"/>
        <v>0</v>
      </c>
      <c r="BT46" s="47">
        <f t="shared" si="45"/>
        <v>0</v>
      </c>
      <c r="BU46" s="47">
        <f t="shared" si="45"/>
        <v>0</v>
      </c>
      <c r="BV46" s="48">
        <v>0</v>
      </c>
      <c r="BW46" s="48">
        <v>0</v>
      </c>
      <c r="BX46" s="48">
        <v>0</v>
      </c>
      <c r="BY46" s="48">
        <v>0</v>
      </c>
      <c r="BZ46" s="49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</row>
    <row r="47" spans="1:147" s="57" customFormat="1" ht="47.25" x14ac:dyDescent="0.25">
      <c r="A47" s="51" t="s">
        <v>81</v>
      </c>
      <c r="B47" s="52" t="s">
        <v>82</v>
      </c>
      <c r="C47" s="53" t="s">
        <v>34</v>
      </c>
      <c r="D47" s="54" t="s">
        <v>59</v>
      </c>
      <c r="E47" s="54" t="s">
        <v>59</v>
      </c>
      <c r="F47" s="54" t="s">
        <v>59</v>
      </c>
      <c r="G47" s="54" t="s">
        <v>59</v>
      </c>
      <c r="H47" s="54" t="s">
        <v>59</v>
      </c>
      <c r="I47" s="54" t="s">
        <v>59</v>
      </c>
      <c r="J47" s="54" t="s">
        <v>59</v>
      </c>
      <c r="K47" s="54" t="s">
        <v>59</v>
      </c>
      <c r="L47" s="54" t="s">
        <v>59</v>
      </c>
      <c r="M47" s="54" t="s">
        <v>59</v>
      </c>
      <c r="N47" s="54" t="s">
        <v>59</v>
      </c>
      <c r="O47" s="54" t="s">
        <v>59</v>
      </c>
      <c r="P47" s="54" t="s">
        <v>59</v>
      </c>
      <c r="Q47" s="54" t="s">
        <v>59</v>
      </c>
      <c r="R47" s="54" t="s">
        <v>59</v>
      </c>
      <c r="S47" s="54" t="s">
        <v>59</v>
      </c>
      <c r="T47" s="54" t="s">
        <v>59</v>
      </c>
      <c r="U47" s="54" t="s">
        <v>59</v>
      </c>
      <c r="V47" s="54" t="s">
        <v>59</v>
      </c>
      <c r="W47" s="54" t="s">
        <v>59</v>
      </c>
      <c r="X47" s="54" t="s">
        <v>59</v>
      </c>
      <c r="Y47" s="54" t="s">
        <v>59</v>
      </c>
      <c r="Z47" s="54" t="s">
        <v>59</v>
      </c>
      <c r="AA47" s="54" t="s">
        <v>59</v>
      </c>
      <c r="AB47" s="54" t="s">
        <v>59</v>
      </c>
      <c r="AC47" s="54" t="s">
        <v>59</v>
      </c>
      <c r="AD47" s="54" t="s">
        <v>59</v>
      </c>
      <c r="AE47" s="54" t="s">
        <v>59</v>
      </c>
      <c r="AF47" s="54" t="s">
        <v>59</v>
      </c>
      <c r="AG47" s="54" t="s">
        <v>59</v>
      </c>
      <c r="AH47" s="54" t="s">
        <v>59</v>
      </c>
      <c r="AI47" s="54" t="s">
        <v>59</v>
      </c>
      <c r="AJ47" s="54" t="s">
        <v>59</v>
      </c>
      <c r="AK47" s="54" t="s">
        <v>59</v>
      </c>
      <c r="AL47" s="54" t="s">
        <v>59</v>
      </c>
      <c r="AM47" s="54">
        <f t="shared" si="44"/>
        <v>0</v>
      </c>
      <c r="AN47" s="54">
        <f t="shared" si="44"/>
        <v>0</v>
      </c>
      <c r="AO47" s="54">
        <f t="shared" si="44"/>
        <v>0</v>
      </c>
      <c r="AP47" s="54">
        <f t="shared" si="44"/>
        <v>0</v>
      </c>
      <c r="AQ47" s="54">
        <f t="shared" si="44"/>
        <v>0</v>
      </c>
      <c r="AR47" s="54">
        <f t="shared" si="44"/>
        <v>0</v>
      </c>
      <c r="AS47" s="54">
        <f t="shared" si="44"/>
        <v>0</v>
      </c>
      <c r="AT47" s="55">
        <f t="shared" ref="AT47:AT48" si="46">BA47+BH47+BO47+BV47</f>
        <v>0</v>
      </c>
      <c r="AU47" s="55">
        <f t="shared" ref="AU47:AU48" si="47">BB47+BI47+BP47+BW47</f>
        <v>0</v>
      </c>
      <c r="AV47" s="55">
        <f t="shared" ref="AV47:AV48" si="48">BC47+BJ47+BQ47+BX47</f>
        <v>0</v>
      </c>
      <c r="AW47" s="55">
        <f t="shared" ref="AW47:AW48" si="49">BD47+BK47+BR47+BY47</f>
        <v>0</v>
      </c>
      <c r="AX47" s="55">
        <f t="shared" ref="AX47:AX48" si="50">BE47+BL47+BS47+BZ47</f>
        <v>0</v>
      </c>
      <c r="AY47" s="55">
        <f t="shared" ref="AY47:AY48" si="51">BF47+BM47+BT47+CA47</f>
        <v>0</v>
      </c>
      <c r="AZ47" s="55">
        <f t="shared" ref="AZ47:AZ48" si="52">BG47+BN47+BU47+CB47</f>
        <v>0</v>
      </c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5">
        <v>0</v>
      </c>
      <c r="BW47" s="55">
        <v>0</v>
      </c>
      <c r="BX47" s="55">
        <v>0</v>
      </c>
      <c r="BY47" s="55">
        <v>0</v>
      </c>
      <c r="BZ47" s="5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</row>
    <row r="48" spans="1:147" s="57" customFormat="1" ht="63" x14ac:dyDescent="0.25">
      <c r="A48" s="51" t="s">
        <v>83</v>
      </c>
      <c r="B48" s="52" t="s">
        <v>84</v>
      </c>
      <c r="C48" s="53" t="s">
        <v>34</v>
      </c>
      <c r="D48" s="54" t="s">
        <v>59</v>
      </c>
      <c r="E48" s="54" t="s">
        <v>59</v>
      </c>
      <c r="F48" s="54" t="s">
        <v>59</v>
      </c>
      <c r="G48" s="54" t="s">
        <v>59</v>
      </c>
      <c r="H48" s="54" t="s">
        <v>59</v>
      </c>
      <c r="I48" s="54" t="s">
        <v>59</v>
      </c>
      <c r="J48" s="54" t="s">
        <v>59</v>
      </c>
      <c r="K48" s="54" t="s">
        <v>59</v>
      </c>
      <c r="L48" s="54" t="s">
        <v>59</v>
      </c>
      <c r="M48" s="54" t="s">
        <v>59</v>
      </c>
      <c r="N48" s="54" t="s">
        <v>59</v>
      </c>
      <c r="O48" s="54" t="s">
        <v>59</v>
      </c>
      <c r="P48" s="54" t="s">
        <v>59</v>
      </c>
      <c r="Q48" s="54" t="s">
        <v>59</v>
      </c>
      <c r="R48" s="54" t="s">
        <v>59</v>
      </c>
      <c r="S48" s="54" t="s">
        <v>59</v>
      </c>
      <c r="T48" s="54" t="s">
        <v>59</v>
      </c>
      <c r="U48" s="54" t="s">
        <v>59</v>
      </c>
      <c r="V48" s="54" t="s">
        <v>59</v>
      </c>
      <c r="W48" s="54" t="s">
        <v>59</v>
      </c>
      <c r="X48" s="54" t="s">
        <v>59</v>
      </c>
      <c r="Y48" s="54" t="s">
        <v>59</v>
      </c>
      <c r="Z48" s="54" t="s">
        <v>59</v>
      </c>
      <c r="AA48" s="54" t="s">
        <v>59</v>
      </c>
      <c r="AB48" s="54" t="s">
        <v>59</v>
      </c>
      <c r="AC48" s="54" t="s">
        <v>59</v>
      </c>
      <c r="AD48" s="54" t="s">
        <v>59</v>
      </c>
      <c r="AE48" s="54" t="s">
        <v>59</v>
      </c>
      <c r="AF48" s="54" t="s">
        <v>59</v>
      </c>
      <c r="AG48" s="54" t="s">
        <v>59</v>
      </c>
      <c r="AH48" s="54" t="s">
        <v>59</v>
      </c>
      <c r="AI48" s="54" t="s">
        <v>59</v>
      </c>
      <c r="AJ48" s="54" t="s">
        <v>59</v>
      </c>
      <c r="AK48" s="54" t="s">
        <v>59</v>
      </c>
      <c r="AL48" s="54" t="s">
        <v>59</v>
      </c>
      <c r="AM48" s="54">
        <f t="shared" si="44"/>
        <v>0</v>
      </c>
      <c r="AN48" s="54">
        <f t="shared" si="44"/>
        <v>0</v>
      </c>
      <c r="AO48" s="54">
        <f t="shared" si="44"/>
        <v>0</v>
      </c>
      <c r="AP48" s="54">
        <f t="shared" si="44"/>
        <v>0</v>
      </c>
      <c r="AQ48" s="54">
        <f t="shared" si="44"/>
        <v>0</v>
      </c>
      <c r="AR48" s="54">
        <f t="shared" si="44"/>
        <v>0</v>
      </c>
      <c r="AS48" s="54">
        <f t="shared" si="44"/>
        <v>0</v>
      </c>
      <c r="AT48" s="55">
        <f t="shared" si="46"/>
        <v>0</v>
      </c>
      <c r="AU48" s="55">
        <f t="shared" si="47"/>
        <v>0</v>
      </c>
      <c r="AV48" s="55">
        <f t="shared" si="48"/>
        <v>0</v>
      </c>
      <c r="AW48" s="55">
        <f t="shared" si="49"/>
        <v>0</v>
      </c>
      <c r="AX48" s="55">
        <f t="shared" si="50"/>
        <v>0</v>
      </c>
      <c r="AY48" s="55">
        <f t="shared" si="51"/>
        <v>0</v>
      </c>
      <c r="AZ48" s="55">
        <f t="shared" si="52"/>
        <v>0</v>
      </c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5">
        <v>0</v>
      </c>
      <c r="BW48" s="55">
        <v>0</v>
      </c>
      <c r="BX48" s="55">
        <v>0</v>
      </c>
      <c r="BY48" s="55">
        <v>0</v>
      </c>
      <c r="BZ48" s="5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</row>
    <row r="49" spans="1:147" s="43" customFormat="1" ht="31.5" x14ac:dyDescent="0.25">
      <c r="A49" s="72" t="s">
        <v>85</v>
      </c>
      <c r="B49" s="73" t="s">
        <v>86</v>
      </c>
      <c r="C49" s="74" t="s">
        <v>34</v>
      </c>
      <c r="D49" s="40">
        <f>D50</f>
        <v>0</v>
      </c>
      <c r="E49" s="40">
        <f t="shared" ref="E49:AL49" si="53">E50</f>
        <v>35.216999999999999</v>
      </c>
      <c r="F49" s="40">
        <f t="shared" si="53"/>
        <v>4.5999999999999996</v>
      </c>
      <c r="G49" s="40">
        <f t="shared" si="53"/>
        <v>0</v>
      </c>
      <c r="H49" s="40">
        <f t="shared" si="53"/>
        <v>0</v>
      </c>
      <c r="I49" s="40">
        <f t="shared" si="53"/>
        <v>0</v>
      </c>
      <c r="J49" s="40">
        <f t="shared" si="53"/>
        <v>0</v>
      </c>
      <c r="K49" s="40">
        <f t="shared" si="53"/>
        <v>0</v>
      </c>
      <c r="L49" s="40">
        <f t="shared" si="53"/>
        <v>0</v>
      </c>
      <c r="M49" s="40">
        <f t="shared" si="53"/>
        <v>0</v>
      </c>
      <c r="N49" s="40">
        <f t="shared" si="53"/>
        <v>0</v>
      </c>
      <c r="O49" s="40">
        <f t="shared" si="53"/>
        <v>0</v>
      </c>
      <c r="P49" s="40">
        <f t="shared" si="53"/>
        <v>0</v>
      </c>
      <c r="Q49" s="40">
        <f t="shared" si="53"/>
        <v>0</v>
      </c>
      <c r="R49" s="40">
        <f t="shared" si="53"/>
        <v>0</v>
      </c>
      <c r="S49" s="40">
        <f t="shared" si="53"/>
        <v>0</v>
      </c>
      <c r="T49" s="40">
        <f t="shared" si="53"/>
        <v>0</v>
      </c>
      <c r="U49" s="40">
        <f t="shared" si="53"/>
        <v>0</v>
      </c>
      <c r="V49" s="40">
        <f t="shared" si="53"/>
        <v>0</v>
      </c>
      <c r="W49" s="40">
        <f t="shared" si="53"/>
        <v>0</v>
      </c>
      <c r="X49" s="40">
        <f t="shared" si="53"/>
        <v>0</v>
      </c>
      <c r="Y49" s="40">
        <f t="shared" si="53"/>
        <v>0</v>
      </c>
      <c r="Z49" s="40">
        <f t="shared" si="53"/>
        <v>0</v>
      </c>
      <c r="AA49" s="40">
        <f t="shared" si="53"/>
        <v>0</v>
      </c>
      <c r="AB49" s="40">
        <f t="shared" si="53"/>
        <v>0</v>
      </c>
      <c r="AC49" s="40">
        <f t="shared" si="53"/>
        <v>0</v>
      </c>
      <c r="AD49" s="40">
        <f t="shared" si="53"/>
        <v>0</v>
      </c>
      <c r="AE49" s="40">
        <f t="shared" si="53"/>
        <v>0</v>
      </c>
      <c r="AF49" s="40">
        <f t="shared" si="53"/>
        <v>0</v>
      </c>
      <c r="AG49" s="40">
        <f t="shared" si="53"/>
        <v>35.216999999999999</v>
      </c>
      <c r="AH49" s="40">
        <f t="shared" si="53"/>
        <v>4.5999999999999996</v>
      </c>
      <c r="AI49" s="40">
        <f t="shared" si="53"/>
        <v>0</v>
      </c>
      <c r="AJ49" s="40">
        <f t="shared" si="53"/>
        <v>0</v>
      </c>
      <c r="AK49" s="40">
        <f t="shared" si="53"/>
        <v>0</v>
      </c>
      <c r="AL49" s="40">
        <f t="shared" si="53"/>
        <v>0</v>
      </c>
      <c r="AM49" s="39">
        <f t="shared" ref="AM49:BU49" si="54">AM50+AM55++AM58+AM67</f>
        <v>0</v>
      </c>
      <c r="AN49" s="40">
        <f t="shared" si="54"/>
        <v>0</v>
      </c>
      <c r="AO49" s="39">
        <f t="shared" si="54"/>
        <v>0</v>
      </c>
      <c r="AP49" s="39">
        <f t="shared" si="54"/>
        <v>0</v>
      </c>
      <c r="AQ49" s="39">
        <f t="shared" si="54"/>
        <v>0</v>
      </c>
      <c r="AR49" s="39">
        <f t="shared" si="54"/>
        <v>0</v>
      </c>
      <c r="AS49" s="39">
        <f t="shared" si="54"/>
        <v>0</v>
      </c>
      <c r="AT49" s="40">
        <f t="shared" si="54"/>
        <v>0</v>
      </c>
      <c r="AU49" s="40">
        <f t="shared" si="54"/>
        <v>0</v>
      </c>
      <c r="AV49" s="40">
        <f t="shared" si="54"/>
        <v>0</v>
      </c>
      <c r="AW49" s="40">
        <f t="shared" si="54"/>
        <v>0</v>
      </c>
      <c r="AX49" s="40">
        <f t="shared" si="54"/>
        <v>0</v>
      </c>
      <c r="AY49" s="40">
        <f t="shared" si="54"/>
        <v>0</v>
      </c>
      <c r="AZ49" s="40">
        <f t="shared" si="54"/>
        <v>0</v>
      </c>
      <c r="BA49" s="39">
        <f t="shared" si="54"/>
        <v>0</v>
      </c>
      <c r="BB49" s="40">
        <f t="shared" si="54"/>
        <v>0</v>
      </c>
      <c r="BC49" s="39">
        <f t="shared" si="54"/>
        <v>0</v>
      </c>
      <c r="BD49" s="39">
        <f t="shared" si="54"/>
        <v>0</v>
      </c>
      <c r="BE49" s="39">
        <f t="shared" si="54"/>
        <v>0</v>
      </c>
      <c r="BF49" s="39">
        <f t="shared" si="54"/>
        <v>0</v>
      </c>
      <c r="BG49" s="39">
        <f t="shared" si="54"/>
        <v>0</v>
      </c>
      <c r="BH49" s="39">
        <f t="shared" si="54"/>
        <v>0</v>
      </c>
      <c r="BI49" s="39">
        <f t="shared" si="54"/>
        <v>0</v>
      </c>
      <c r="BJ49" s="39">
        <f t="shared" si="54"/>
        <v>0</v>
      </c>
      <c r="BK49" s="39">
        <f t="shared" si="54"/>
        <v>0</v>
      </c>
      <c r="BL49" s="39">
        <f t="shared" si="54"/>
        <v>0</v>
      </c>
      <c r="BM49" s="39">
        <f t="shared" si="54"/>
        <v>0</v>
      </c>
      <c r="BN49" s="39">
        <f t="shared" si="54"/>
        <v>0</v>
      </c>
      <c r="BO49" s="39">
        <f t="shared" si="54"/>
        <v>0</v>
      </c>
      <c r="BP49" s="40">
        <f t="shared" si="54"/>
        <v>0</v>
      </c>
      <c r="BQ49" s="39">
        <f t="shared" si="54"/>
        <v>0</v>
      </c>
      <c r="BR49" s="39">
        <f t="shared" si="54"/>
        <v>0</v>
      </c>
      <c r="BS49" s="39">
        <f t="shared" si="54"/>
        <v>0</v>
      </c>
      <c r="BT49" s="39">
        <f t="shared" si="54"/>
        <v>0</v>
      </c>
      <c r="BU49" s="39">
        <f t="shared" si="54"/>
        <v>0</v>
      </c>
      <c r="BV49" s="40">
        <f>BV50+BV58</f>
        <v>0</v>
      </c>
      <c r="BW49" s="40">
        <v>0</v>
      </c>
      <c r="BX49" s="40">
        <v>0</v>
      </c>
      <c r="BY49" s="40">
        <v>0</v>
      </c>
      <c r="BZ49" s="42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</row>
    <row r="50" spans="1:147" s="50" customFormat="1" ht="47.25" x14ac:dyDescent="0.25">
      <c r="A50" s="44" t="s">
        <v>87</v>
      </c>
      <c r="B50" s="45" t="s">
        <v>88</v>
      </c>
      <c r="C50" s="46" t="s">
        <v>34</v>
      </c>
      <c r="D50" s="47">
        <f t="shared" ref="D50:AL50" si="55">D51</f>
        <v>0</v>
      </c>
      <c r="E50" s="48">
        <f t="shared" si="55"/>
        <v>35.216999999999999</v>
      </c>
      <c r="F50" s="47">
        <f t="shared" si="55"/>
        <v>4.5999999999999996</v>
      </c>
      <c r="G50" s="47">
        <f t="shared" si="55"/>
        <v>0</v>
      </c>
      <c r="H50" s="47">
        <f t="shared" si="55"/>
        <v>0</v>
      </c>
      <c r="I50" s="47">
        <f t="shared" si="55"/>
        <v>0</v>
      </c>
      <c r="J50" s="47">
        <f t="shared" si="55"/>
        <v>0</v>
      </c>
      <c r="K50" s="47">
        <f t="shared" si="55"/>
        <v>0</v>
      </c>
      <c r="L50" s="47">
        <f t="shared" si="55"/>
        <v>0</v>
      </c>
      <c r="M50" s="47">
        <f t="shared" si="55"/>
        <v>0</v>
      </c>
      <c r="N50" s="47">
        <f t="shared" si="55"/>
        <v>0</v>
      </c>
      <c r="O50" s="47">
        <f t="shared" si="55"/>
        <v>0</v>
      </c>
      <c r="P50" s="47">
        <f t="shared" si="55"/>
        <v>0</v>
      </c>
      <c r="Q50" s="47">
        <f t="shared" si="55"/>
        <v>0</v>
      </c>
      <c r="R50" s="47">
        <f t="shared" si="55"/>
        <v>0</v>
      </c>
      <c r="S50" s="47">
        <f t="shared" si="55"/>
        <v>0</v>
      </c>
      <c r="T50" s="47">
        <f t="shared" si="55"/>
        <v>0</v>
      </c>
      <c r="U50" s="47">
        <f t="shared" si="55"/>
        <v>0</v>
      </c>
      <c r="V50" s="47">
        <f t="shared" si="55"/>
        <v>0</v>
      </c>
      <c r="W50" s="47">
        <f t="shared" si="55"/>
        <v>0</v>
      </c>
      <c r="X50" s="47">
        <f t="shared" si="55"/>
        <v>0</v>
      </c>
      <c r="Y50" s="47">
        <f t="shared" si="55"/>
        <v>0</v>
      </c>
      <c r="Z50" s="48">
        <f t="shared" si="55"/>
        <v>0</v>
      </c>
      <c r="AA50" s="47">
        <f t="shared" si="55"/>
        <v>0</v>
      </c>
      <c r="AB50" s="47">
        <f t="shared" si="55"/>
        <v>0</v>
      </c>
      <c r="AC50" s="47">
        <f t="shared" si="55"/>
        <v>0</v>
      </c>
      <c r="AD50" s="47">
        <f t="shared" si="55"/>
        <v>0</v>
      </c>
      <c r="AE50" s="47">
        <f t="shared" si="55"/>
        <v>0</v>
      </c>
      <c r="AF50" s="47">
        <f t="shared" si="55"/>
        <v>0</v>
      </c>
      <c r="AG50" s="48">
        <f t="shared" si="55"/>
        <v>35.216999999999999</v>
      </c>
      <c r="AH50" s="48">
        <f t="shared" si="55"/>
        <v>4.5999999999999996</v>
      </c>
      <c r="AI50" s="47">
        <f t="shared" si="55"/>
        <v>0</v>
      </c>
      <c r="AJ50" s="47">
        <f t="shared" si="55"/>
        <v>0</v>
      </c>
      <c r="AK50" s="47">
        <f t="shared" si="55"/>
        <v>0</v>
      </c>
      <c r="AL50" s="47">
        <f t="shared" si="55"/>
        <v>0</v>
      </c>
      <c r="AM50" s="47">
        <f t="shared" ref="AM50:BU50" si="56">AM51+AM54</f>
        <v>0</v>
      </c>
      <c r="AN50" s="48">
        <f t="shared" si="56"/>
        <v>0</v>
      </c>
      <c r="AO50" s="47">
        <f t="shared" si="56"/>
        <v>0</v>
      </c>
      <c r="AP50" s="47">
        <f t="shared" si="56"/>
        <v>0</v>
      </c>
      <c r="AQ50" s="47">
        <f t="shared" si="56"/>
        <v>0</v>
      </c>
      <c r="AR50" s="47">
        <f t="shared" si="56"/>
        <v>0</v>
      </c>
      <c r="AS50" s="47">
        <f t="shared" si="56"/>
        <v>0</v>
      </c>
      <c r="AT50" s="48">
        <f t="shared" si="56"/>
        <v>0</v>
      </c>
      <c r="AU50" s="48">
        <f t="shared" si="56"/>
        <v>0</v>
      </c>
      <c r="AV50" s="48">
        <f t="shared" si="56"/>
        <v>0</v>
      </c>
      <c r="AW50" s="48">
        <f t="shared" si="56"/>
        <v>0</v>
      </c>
      <c r="AX50" s="48">
        <f t="shared" si="56"/>
        <v>0</v>
      </c>
      <c r="AY50" s="48">
        <f t="shared" si="56"/>
        <v>0</v>
      </c>
      <c r="AZ50" s="48">
        <f t="shared" si="56"/>
        <v>0</v>
      </c>
      <c r="BA50" s="47">
        <f t="shared" si="56"/>
        <v>0</v>
      </c>
      <c r="BB50" s="47">
        <f t="shared" si="56"/>
        <v>0</v>
      </c>
      <c r="BC50" s="47">
        <f t="shared" si="56"/>
        <v>0</v>
      </c>
      <c r="BD50" s="47">
        <f t="shared" si="56"/>
        <v>0</v>
      </c>
      <c r="BE50" s="47">
        <f t="shared" si="56"/>
        <v>0</v>
      </c>
      <c r="BF50" s="47">
        <f t="shared" si="56"/>
        <v>0</v>
      </c>
      <c r="BG50" s="47">
        <f t="shared" si="56"/>
        <v>0</v>
      </c>
      <c r="BH50" s="47">
        <f t="shared" si="56"/>
        <v>0</v>
      </c>
      <c r="BI50" s="47">
        <f t="shared" si="56"/>
        <v>0</v>
      </c>
      <c r="BJ50" s="47">
        <f t="shared" si="56"/>
        <v>0</v>
      </c>
      <c r="BK50" s="47">
        <f t="shared" si="56"/>
        <v>0</v>
      </c>
      <c r="BL50" s="47">
        <f t="shared" si="56"/>
        <v>0</v>
      </c>
      <c r="BM50" s="47">
        <f t="shared" si="56"/>
        <v>0</v>
      </c>
      <c r="BN50" s="47">
        <f t="shared" si="56"/>
        <v>0</v>
      </c>
      <c r="BO50" s="47">
        <f t="shared" si="56"/>
        <v>0</v>
      </c>
      <c r="BP50" s="48">
        <f t="shared" si="56"/>
        <v>0</v>
      </c>
      <c r="BQ50" s="47">
        <f t="shared" si="56"/>
        <v>0</v>
      </c>
      <c r="BR50" s="47">
        <f t="shared" si="56"/>
        <v>0</v>
      </c>
      <c r="BS50" s="47">
        <f t="shared" si="56"/>
        <v>0</v>
      </c>
      <c r="BT50" s="47">
        <f t="shared" si="56"/>
        <v>0</v>
      </c>
      <c r="BU50" s="47">
        <f t="shared" si="56"/>
        <v>0</v>
      </c>
      <c r="BV50" s="48">
        <f>BV51</f>
        <v>0</v>
      </c>
      <c r="BW50" s="48">
        <v>0</v>
      </c>
      <c r="BX50" s="48">
        <v>0</v>
      </c>
      <c r="BY50" s="48">
        <v>0</v>
      </c>
      <c r="BZ50" s="49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</row>
    <row r="51" spans="1:147" s="57" customFormat="1" ht="31.5" x14ac:dyDescent="0.25">
      <c r="A51" s="51" t="s">
        <v>89</v>
      </c>
      <c r="B51" s="52" t="s">
        <v>90</v>
      </c>
      <c r="C51" s="53" t="s">
        <v>34</v>
      </c>
      <c r="D51" s="55">
        <f>D52+D53</f>
        <v>0</v>
      </c>
      <c r="E51" s="55">
        <f>E52+E53</f>
        <v>35.216999999999999</v>
      </c>
      <c r="F51" s="55">
        <f t="shared" ref="F51:K51" si="57">F52+F53</f>
        <v>4.5999999999999996</v>
      </c>
      <c r="G51" s="55">
        <f t="shared" si="57"/>
        <v>0</v>
      </c>
      <c r="H51" s="55">
        <f t="shared" si="57"/>
        <v>0</v>
      </c>
      <c r="I51" s="55">
        <f t="shared" si="57"/>
        <v>0</v>
      </c>
      <c r="J51" s="55">
        <f t="shared" si="57"/>
        <v>0</v>
      </c>
      <c r="K51" s="55">
        <f t="shared" si="57"/>
        <v>0</v>
      </c>
      <c r="L51" s="55">
        <f t="shared" ref="L51" si="58">L52+L53</f>
        <v>0</v>
      </c>
      <c r="M51" s="55">
        <f t="shared" ref="M51" si="59">M52+M53</f>
        <v>0</v>
      </c>
      <c r="N51" s="55">
        <f t="shared" ref="N51" si="60">N52+N53</f>
        <v>0</v>
      </c>
      <c r="O51" s="55">
        <f t="shared" ref="O51" si="61">O52+O53</f>
        <v>0</v>
      </c>
      <c r="P51" s="55">
        <f t="shared" ref="P51" si="62">P52+P53</f>
        <v>0</v>
      </c>
      <c r="Q51" s="55">
        <f t="shared" ref="Q51" si="63">Q52+Q53</f>
        <v>0</v>
      </c>
      <c r="R51" s="55">
        <f t="shared" ref="R51" si="64">R52+R53</f>
        <v>0</v>
      </c>
      <c r="S51" s="55">
        <f t="shared" ref="S51" si="65">S52+S53</f>
        <v>0</v>
      </c>
      <c r="T51" s="55">
        <f t="shared" ref="T51" si="66">T52+T53</f>
        <v>0</v>
      </c>
      <c r="U51" s="55">
        <f t="shared" ref="U51" si="67">U52+U53</f>
        <v>0</v>
      </c>
      <c r="V51" s="55">
        <f t="shared" ref="V51" si="68">V52+V53</f>
        <v>0</v>
      </c>
      <c r="W51" s="55">
        <f t="shared" ref="W51" si="69">W52+W53</f>
        <v>0</v>
      </c>
      <c r="X51" s="55">
        <f t="shared" ref="X51" si="70">X52+X53</f>
        <v>0</v>
      </c>
      <c r="Y51" s="55">
        <f t="shared" ref="Y51" si="71">Y52+Y53</f>
        <v>0</v>
      </c>
      <c r="Z51" s="55">
        <f t="shared" ref="Z51" si="72">Z52+Z53</f>
        <v>0</v>
      </c>
      <c r="AA51" s="55">
        <f t="shared" ref="AA51" si="73">AA52+AA53</f>
        <v>0</v>
      </c>
      <c r="AB51" s="55">
        <f t="shared" ref="AB51" si="74">AB52+AB53</f>
        <v>0</v>
      </c>
      <c r="AC51" s="55">
        <f t="shared" ref="AC51" si="75">AC52+AC53</f>
        <v>0</v>
      </c>
      <c r="AD51" s="55">
        <f t="shared" ref="AD51" si="76">AD52+AD53</f>
        <v>0</v>
      </c>
      <c r="AE51" s="55">
        <f t="shared" ref="AE51" si="77">AE52+AE53</f>
        <v>0</v>
      </c>
      <c r="AF51" s="55">
        <f t="shared" ref="AF51" si="78">AF52+AF53</f>
        <v>0</v>
      </c>
      <c r="AG51" s="55">
        <f t="shared" ref="AG51" si="79">AG52+AG53</f>
        <v>35.216999999999999</v>
      </c>
      <c r="AH51" s="55">
        <f t="shared" ref="AH51" si="80">AH52+AH53</f>
        <v>4.5999999999999996</v>
      </c>
      <c r="AI51" s="55">
        <f t="shared" ref="AI51" si="81">AI52+AI53</f>
        <v>0</v>
      </c>
      <c r="AJ51" s="55">
        <f t="shared" ref="AJ51" si="82">AJ52+AJ53</f>
        <v>0</v>
      </c>
      <c r="AK51" s="55">
        <f t="shared" ref="AK51" si="83">AK52+AK53</f>
        <v>0</v>
      </c>
      <c r="AL51" s="55">
        <f t="shared" ref="AL51" si="84">AL52+AL53</f>
        <v>0</v>
      </c>
      <c r="AM51" s="55">
        <f t="shared" ref="AM51" si="85">AM52+AM53</f>
        <v>0</v>
      </c>
      <c r="AN51" s="55">
        <f t="shared" ref="AN51" si="86">AN52+AN53</f>
        <v>0</v>
      </c>
      <c r="AO51" s="55">
        <f t="shared" ref="AO51" si="87">AO52+AO53</f>
        <v>0</v>
      </c>
      <c r="AP51" s="55">
        <f t="shared" ref="AP51" si="88">AP52+AP53</f>
        <v>0</v>
      </c>
      <c r="AQ51" s="55">
        <f t="shared" ref="AQ51" si="89">AQ52+AQ53</f>
        <v>0</v>
      </c>
      <c r="AR51" s="55">
        <f t="shared" ref="AR51" si="90">AR52+AR53</f>
        <v>0</v>
      </c>
      <c r="AS51" s="55">
        <f t="shared" ref="AS51" si="91">AS52+AS53</f>
        <v>0</v>
      </c>
      <c r="AT51" s="55">
        <f t="shared" ref="AT51" si="92">AT52+AT53</f>
        <v>0</v>
      </c>
      <c r="AU51" s="55">
        <f t="shared" ref="AU51" si="93">AU52+AU53</f>
        <v>0</v>
      </c>
      <c r="AV51" s="55">
        <f t="shared" ref="AV51" si="94">AV52+AV53</f>
        <v>0</v>
      </c>
      <c r="AW51" s="55">
        <f t="shared" ref="AW51" si="95">AW52+AW53</f>
        <v>0</v>
      </c>
      <c r="AX51" s="55">
        <f t="shared" ref="AX51" si="96">AX52+AX53</f>
        <v>0</v>
      </c>
      <c r="AY51" s="55">
        <f t="shared" ref="AY51" si="97">AY52+AY53</f>
        <v>0</v>
      </c>
      <c r="AZ51" s="55">
        <f t="shared" ref="AZ51" si="98">AZ52+AZ53</f>
        <v>0</v>
      </c>
      <c r="BA51" s="55">
        <f t="shared" ref="BA51" si="99">BA52+BA53</f>
        <v>0</v>
      </c>
      <c r="BB51" s="55">
        <f t="shared" ref="BB51" si="100">BB52+BB53</f>
        <v>0</v>
      </c>
      <c r="BC51" s="55">
        <f t="shared" ref="BC51" si="101">BC52+BC53</f>
        <v>0</v>
      </c>
      <c r="BD51" s="55">
        <f t="shared" ref="BD51" si="102">BD52+BD53</f>
        <v>0</v>
      </c>
      <c r="BE51" s="55">
        <f t="shared" ref="BE51" si="103">BE52+BE53</f>
        <v>0</v>
      </c>
      <c r="BF51" s="55">
        <f t="shared" ref="BF51" si="104">BF52+BF53</f>
        <v>0</v>
      </c>
      <c r="BG51" s="55">
        <f t="shared" ref="BG51" si="105">BG52+BG53</f>
        <v>0</v>
      </c>
      <c r="BH51" s="55">
        <f t="shared" ref="BH51" si="106">BH52+BH53</f>
        <v>0</v>
      </c>
      <c r="BI51" s="55">
        <f t="shared" ref="BI51" si="107">BI52+BI53</f>
        <v>0</v>
      </c>
      <c r="BJ51" s="55">
        <f t="shared" ref="BJ51" si="108">BJ52+BJ53</f>
        <v>0</v>
      </c>
      <c r="BK51" s="55">
        <f t="shared" ref="BK51" si="109">BK52+BK53</f>
        <v>0</v>
      </c>
      <c r="BL51" s="55">
        <f t="shared" ref="BL51" si="110">BL52+BL53</f>
        <v>0</v>
      </c>
      <c r="BM51" s="55">
        <f t="shared" ref="BM51" si="111">BM52+BM53</f>
        <v>0</v>
      </c>
      <c r="BN51" s="55">
        <f t="shared" ref="BN51" si="112">BN52+BN53</f>
        <v>0</v>
      </c>
      <c r="BO51" s="55">
        <f t="shared" ref="BO51" si="113">BO52+BO53</f>
        <v>0</v>
      </c>
      <c r="BP51" s="55">
        <f t="shared" ref="BP51" si="114">BP52+BP53</f>
        <v>0</v>
      </c>
      <c r="BQ51" s="55">
        <f t="shared" ref="BQ51" si="115">BQ52+BQ53</f>
        <v>0</v>
      </c>
      <c r="BR51" s="55">
        <f t="shared" ref="BR51" si="116">BR52+BR53</f>
        <v>0</v>
      </c>
      <c r="BS51" s="55">
        <f t="shared" ref="BS51" si="117">BS52+BS53</f>
        <v>0</v>
      </c>
      <c r="BT51" s="55">
        <f t="shared" ref="BT51" si="118">BT52+BT53</f>
        <v>0</v>
      </c>
      <c r="BU51" s="55">
        <f t="shared" ref="BU51" si="119">BU52+BU53</f>
        <v>0</v>
      </c>
      <c r="BV51" s="55">
        <f t="shared" ref="BV51" si="120">BV52+BV53</f>
        <v>0</v>
      </c>
      <c r="BW51" s="55">
        <f t="shared" ref="BW51" si="121">BW52+BW53</f>
        <v>0</v>
      </c>
      <c r="BX51" s="55">
        <v>0</v>
      </c>
      <c r="BY51" s="55">
        <v>0</v>
      </c>
      <c r="BZ51" s="5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</row>
    <row r="52" spans="1:147" ht="63" x14ac:dyDescent="0.25">
      <c r="A52" s="58" t="s">
        <v>89</v>
      </c>
      <c r="B52" s="59" t="s">
        <v>138</v>
      </c>
      <c r="C52" s="75"/>
      <c r="D52" s="60">
        <f t="shared" ref="D52:E53" si="122">K52+R52+Y52+AF52</f>
        <v>0</v>
      </c>
      <c r="E52" s="61">
        <f t="shared" si="122"/>
        <v>15.217000000000001</v>
      </c>
      <c r="F52" s="60">
        <f t="shared" ref="F52:F53" si="123">M52+T52+AA52+AH52</f>
        <v>4.5999999999999996</v>
      </c>
      <c r="G52" s="60">
        <f t="shared" ref="G52:G53" si="124">N52+U52+AB52+AI52</f>
        <v>0</v>
      </c>
      <c r="H52" s="60">
        <f t="shared" ref="H52:H53" si="125">O52+V52+AC52+AJ52</f>
        <v>0</v>
      </c>
      <c r="I52" s="60">
        <f t="shared" ref="I52:I53" si="126">P52+W52+AD52+AK52</f>
        <v>0</v>
      </c>
      <c r="J52" s="60">
        <f t="shared" ref="J52:J53" si="127">Q52+X52+AE52+AL52</f>
        <v>0</v>
      </c>
      <c r="K52" s="61">
        <v>0</v>
      </c>
      <c r="L52" s="61">
        <v>0</v>
      </c>
      <c r="M52" s="61">
        <v>0</v>
      </c>
      <c r="N52" s="61">
        <v>0</v>
      </c>
      <c r="O52" s="61">
        <v>0</v>
      </c>
      <c r="P52" s="61">
        <v>0</v>
      </c>
      <c r="Q52" s="61">
        <v>0</v>
      </c>
      <c r="R52" s="61">
        <v>0</v>
      </c>
      <c r="S52" s="61">
        <v>0</v>
      </c>
      <c r="T52" s="61">
        <v>0</v>
      </c>
      <c r="U52" s="61">
        <v>0</v>
      </c>
      <c r="V52" s="61">
        <v>0</v>
      </c>
      <c r="W52" s="61">
        <v>0</v>
      </c>
      <c r="X52" s="61">
        <v>0</v>
      </c>
      <c r="Y52" s="61">
        <v>0</v>
      </c>
      <c r="Z52" s="61">
        <v>0</v>
      </c>
      <c r="AA52" s="61">
        <v>0</v>
      </c>
      <c r="AB52" s="61">
        <v>0</v>
      </c>
      <c r="AC52" s="61">
        <v>0</v>
      </c>
      <c r="AD52" s="61">
        <v>0</v>
      </c>
      <c r="AE52" s="61">
        <v>0</v>
      </c>
      <c r="AF52" s="61">
        <v>0</v>
      </c>
      <c r="AG52" s="61">
        <v>15.217000000000001</v>
      </c>
      <c r="AH52" s="61">
        <v>4.5999999999999996</v>
      </c>
      <c r="AI52" s="77">
        <v>0</v>
      </c>
      <c r="AJ52" s="77">
        <v>0</v>
      </c>
      <c r="AK52" s="77">
        <v>0</v>
      </c>
      <c r="AL52" s="77">
        <v>0</v>
      </c>
      <c r="AM52" s="61">
        <f t="shared" ref="AM52:AM53" si="128">AT52+BA52+BH52+BO52</f>
        <v>0</v>
      </c>
      <c r="AN52" s="61">
        <f t="shared" ref="AN52:AN53" si="129">AU52+BB52+BI52+BP52</f>
        <v>0</v>
      </c>
      <c r="AO52" s="61">
        <f t="shared" ref="AO52:AO53" si="130">AV52+BC52+BJ52+BQ52</f>
        <v>0</v>
      </c>
      <c r="AP52" s="61">
        <f t="shared" ref="AP52:AP53" si="131">AW52+BD52+BK52+BR52</f>
        <v>0</v>
      </c>
      <c r="AQ52" s="61">
        <f t="shared" ref="AQ52:AQ53" si="132">AX52+BE52+BL52+BS52</f>
        <v>0</v>
      </c>
      <c r="AR52" s="61">
        <f t="shared" ref="AR52:AR53" si="133">AY52+BF52+BM52+BT52</f>
        <v>0</v>
      </c>
      <c r="AS52" s="61">
        <f t="shared" ref="AS52:AS53" si="134">AZ52+BG52+BN52+BU52</f>
        <v>0</v>
      </c>
      <c r="AT52" s="61">
        <f t="shared" ref="AT52:AT53" si="135">BA52+BH52+BO52+BV52</f>
        <v>0</v>
      </c>
      <c r="AU52" s="60">
        <v>0</v>
      </c>
      <c r="AV52" s="60">
        <v>0</v>
      </c>
      <c r="AW52" s="60">
        <v>0</v>
      </c>
      <c r="AX52" s="60">
        <v>0</v>
      </c>
      <c r="AY52" s="60">
        <v>0</v>
      </c>
      <c r="AZ52" s="60">
        <v>0</v>
      </c>
      <c r="BA52" s="60">
        <v>0</v>
      </c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1">
        <f t="shared" ref="BV52:BV53" si="136">AN52-L52-S52-Z52</f>
        <v>0</v>
      </c>
      <c r="BW52" s="61">
        <f t="shared" ref="BW52:BW53" si="137">BV52/E52*100</f>
        <v>0</v>
      </c>
      <c r="BX52" s="61">
        <v>0</v>
      </c>
      <c r="BY52" s="61">
        <v>0</v>
      </c>
      <c r="BZ52" s="62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</row>
    <row r="53" spans="1:147" ht="31.5" x14ac:dyDescent="0.25">
      <c r="A53" s="58" t="s">
        <v>89</v>
      </c>
      <c r="B53" s="59" t="s">
        <v>139</v>
      </c>
      <c r="C53" s="75"/>
      <c r="D53" s="60">
        <f t="shared" si="122"/>
        <v>0</v>
      </c>
      <c r="E53" s="61">
        <f t="shared" si="122"/>
        <v>20</v>
      </c>
      <c r="F53" s="60">
        <f t="shared" si="123"/>
        <v>0</v>
      </c>
      <c r="G53" s="60">
        <f t="shared" si="124"/>
        <v>0</v>
      </c>
      <c r="H53" s="60">
        <f t="shared" si="125"/>
        <v>0</v>
      </c>
      <c r="I53" s="60">
        <f t="shared" si="126"/>
        <v>0</v>
      </c>
      <c r="J53" s="60">
        <f t="shared" si="127"/>
        <v>0</v>
      </c>
      <c r="K53" s="61">
        <v>0</v>
      </c>
      <c r="L53" s="61">
        <v>0</v>
      </c>
      <c r="M53" s="61">
        <v>0</v>
      </c>
      <c r="N53" s="61">
        <v>0</v>
      </c>
      <c r="O53" s="61">
        <v>0</v>
      </c>
      <c r="P53" s="61">
        <v>0</v>
      </c>
      <c r="Q53" s="61">
        <v>0</v>
      </c>
      <c r="R53" s="61">
        <v>0</v>
      </c>
      <c r="S53" s="61">
        <v>0</v>
      </c>
      <c r="T53" s="61">
        <v>0</v>
      </c>
      <c r="U53" s="61">
        <v>0</v>
      </c>
      <c r="V53" s="61">
        <v>0</v>
      </c>
      <c r="W53" s="61">
        <v>0</v>
      </c>
      <c r="X53" s="61">
        <v>0</v>
      </c>
      <c r="Y53" s="61">
        <v>0</v>
      </c>
      <c r="Z53" s="61">
        <v>0</v>
      </c>
      <c r="AA53" s="61">
        <v>0</v>
      </c>
      <c r="AB53" s="61">
        <v>0</v>
      </c>
      <c r="AC53" s="61">
        <v>0</v>
      </c>
      <c r="AD53" s="61">
        <v>0</v>
      </c>
      <c r="AE53" s="61">
        <v>0</v>
      </c>
      <c r="AF53" s="61">
        <v>0</v>
      </c>
      <c r="AG53" s="61">
        <v>20</v>
      </c>
      <c r="AH53" s="77">
        <v>0</v>
      </c>
      <c r="AI53" s="77">
        <v>0</v>
      </c>
      <c r="AJ53" s="77">
        <v>0</v>
      </c>
      <c r="AK53" s="77">
        <v>0</v>
      </c>
      <c r="AL53" s="77">
        <v>0</v>
      </c>
      <c r="AM53" s="61">
        <f t="shared" si="128"/>
        <v>0</v>
      </c>
      <c r="AN53" s="61">
        <f t="shared" si="129"/>
        <v>0</v>
      </c>
      <c r="AO53" s="61">
        <f t="shared" si="130"/>
        <v>0</v>
      </c>
      <c r="AP53" s="61">
        <f t="shared" si="131"/>
        <v>0</v>
      </c>
      <c r="AQ53" s="61">
        <f t="shared" si="132"/>
        <v>0</v>
      </c>
      <c r="AR53" s="61">
        <f t="shared" si="133"/>
        <v>0</v>
      </c>
      <c r="AS53" s="61">
        <f t="shared" si="134"/>
        <v>0</v>
      </c>
      <c r="AT53" s="61">
        <f t="shared" si="135"/>
        <v>0</v>
      </c>
      <c r="AU53" s="60">
        <v>0</v>
      </c>
      <c r="AV53" s="60">
        <v>0</v>
      </c>
      <c r="AW53" s="60">
        <v>0</v>
      </c>
      <c r="AX53" s="60">
        <v>0</v>
      </c>
      <c r="AY53" s="60">
        <v>0</v>
      </c>
      <c r="AZ53" s="60">
        <v>0</v>
      </c>
      <c r="BA53" s="60">
        <v>0</v>
      </c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1">
        <f t="shared" si="136"/>
        <v>0</v>
      </c>
      <c r="BW53" s="61">
        <f t="shared" si="137"/>
        <v>0</v>
      </c>
      <c r="BX53" s="61">
        <v>0</v>
      </c>
      <c r="BY53" s="61">
        <v>0</v>
      </c>
      <c r="BZ53" s="62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</row>
    <row r="54" spans="1:147" s="57" customFormat="1" ht="47.25" x14ac:dyDescent="0.25">
      <c r="A54" s="51" t="s">
        <v>91</v>
      </c>
      <c r="B54" s="52" t="s">
        <v>92</v>
      </c>
      <c r="C54" s="53" t="s">
        <v>34</v>
      </c>
      <c r="D54" s="54" t="s">
        <v>59</v>
      </c>
      <c r="E54" s="54" t="s">
        <v>59</v>
      </c>
      <c r="F54" s="54" t="s">
        <v>59</v>
      </c>
      <c r="G54" s="54" t="s">
        <v>59</v>
      </c>
      <c r="H54" s="54" t="s">
        <v>59</v>
      </c>
      <c r="I54" s="54" t="s">
        <v>59</v>
      </c>
      <c r="J54" s="54" t="s">
        <v>59</v>
      </c>
      <c r="K54" s="54" t="s">
        <v>59</v>
      </c>
      <c r="L54" s="54" t="s">
        <v>59</v>
      </c>
      <c r="M54" s="54" t="s">
        <v>59</v>
      </c>
      <c r="N54" s="54" t="s">
        <v>59</v>
      </c>
      <c r="O54" s="54" t="s">
        <v>59</v>
      </c>
      <c r="P54" s="54" t="s">
        <v>59</v>
      </c>
      <c r="Q54" s="54" t="s">
        <v>59</v>
      </c>
      <c r="R54" s="54" t="s">
        <v>59</v>
      </c>
      <c r="S54" s="54" t="s">
        <v>59</v>
      </c>
      <c r="T54" s="54" t="s">
        <v>59</v>
      </c>
      <c r="U54" s="54" t="s">
        <v>59</v>
      </c>
      <c r="V54" s="54" t="s">
        <v>59</v>
      </c>
      <c r="W54" s="54" t="s">
        <v>59</v>
      </c>
      <c r="X54" s="54" t="s">
        <v>59</v>
      </c>
      <c r="Y54" s="54" t="s">
        <v>59</v>
      </c>
      <c r="Z54" s="54" t="s">
        <v>59</v>
      </c>
      <c r="AA54" s="54" t="s">
        <v>59</v>
      </c>
      <c r="AB54" s="54" t="s">
        <v>59</v>
      </c>
      <c r="AC54" s="54" t="s">
        <v>59</v>
      </c>
      <c r="AD54" s="54" t="s">
        <v>59</v>
      </c>
      <c r="AE54" s="54" t="s">
        <v>59</v>
      </c>
      <c r="AF54" s="54" t="s">
        <v>59</v>
      </c>
      <c r="AG54" s="54" t="s">
        <v>59</v>
      </c>
      <c r="AH54" s="54" t="s">
        <v>59</v>
      </c>
      <c r="AI54" s="54" t="s">
        <v>59</v>
      </c>
      <c r="AJ54" s="54" t="s">
        <v>59</v>
      </c>
      <c r="AK54" s="54" t="s">
        <v>59</v>
      </c>
      <c r="AL54" s="54" t="s">
        <v>59</v>
      </c>
      <c r="AM54" s="55">
        <v>0</v>
      </c>
      <c r="AN54" s="55">
        <v>0</v>
      </c>
      <c r="AO54" s="55">
        <v>0</v>
      </c>
      <c r="AP54" s="55">
        <v>0</v>
      </c>
      <c r="AQ54" s="55">
        <v>0</v>
      </c>
      <c r="AR54" s="55">
        <v>0</v>
      </c>
      <c r="AS54" s="55">
        <v>0</v>
      </c>
      <c r="AT54" s="55">
        <v>0</v>
      </c>
      <c r="AU54" s="55">
        <v>0</v>
      </c>
      <c r="AV54" s="55">
        <v>0</v>
      </c>
      <c r="AW54" s="55">
        <v>0</v>
      </c>
      <c r="AX54" s="55">
        <v>0</v>
      </c>
      <c r="AY54" s="55">
        <v>0</v>
      </c>
      <c r="AZ54" s="55">
        <v>0</v>
      </c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56"/>
      <c r="BS54" s="56"/>
      <c r="BT54" s="56"/>
      <c r="BU54" s="56"/>
      <c r="BV54" s="55">
        <v>0</v>
      </c>
      <c r="BW54" s="55">
        <v>0</v>
      </c>
      <c r="BX54" s="55">
        <v>0</v>
      </c>
      <c r="BY54" s="55">
        <v>0</v>
      </c>
      <c r="BZ54" s="5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</row>
    <row r="55" spans="1:147" s="50" customFormat="1" ht="47.25" x14ac:dyDescent="0.25">
      <c r="A55" s="44" t="s">
        <v>93</v>
      </c>
      <c r="B55" s="45" t="s">
        <v>94</v>
      </c>
      <c r="C55" s="46" t="s">
        <v>34</v>
      </c>
      <c r="D55" s="47" t="s">
        <v>59</v>
      </c>
      <c r="E55" s="47" t="s">
        <v>59</v>
      </c>
      <c r="F55" s="47" t="s">
        <v>59</v>
      </c>
      <c r="G55" s="47" t="s">
        <v>59</v>
      </c>
      <c r="H55" s="47" t="s">
        <v>59</v>
      </c>
      <c r="I55" s="47" t="s">
        <v>59</v>
      </c>
      <c r="J55" s="47" t="s">
        <v>59</v>
      </c>
      <c r="K55" s="47" t="s">
        <v>59</v>
      </c>
      <c r="L55" s="47" t="s">
        <v>59</v>
      </c>
      <c r="M55" s="47" t="s">
        <v>59</v>
      </c>
      <c r="N55" s="47" t="s">
        <v>59</v>
      </c>
      <c r="O55" s="47" t="s">
        <v>59</v>
      </c>
      <c r="P55" s="47" t="s">
        <v>59</v>
      </c>
      <c r="Q55" s="47" t="s">
        <v>59</v>
      </c>
      <c r="R55" s="47" t="s">
        <v>59</v>
      </c>
      <c r="S55" s="47" t="s">
        <v>59</v>
      </c>
      <c r="T55" s="47" t="s">
        <v>59</v>
      </c>
      <c r="U55" s="47" t="s">
        <v>59</v>
      </c>
      <c r="V55" s="47" t="s">
        <v>59</v>
      </c>
      <c r="W55" s="47" t="s">
        <v>59</v>
      </c>
      <c r="X55" s="47" t="s">
        <v>59</v>
      </c>
      <c r="Y55" s="47" t="s">
        <v>59</v>
      </c>
      <c r="Z55" s="47" t="s">
        <v>59</v>
      </c>
      <c r="AA55" s="47" t="s">
        <v>59</v>
      </c>
      <c r="AB55" s="47" t="s">
        <v>59</v>
      </c>
      <c r="AC55" s="47" t="s">
        <v>59</v>
      </c>
      <c r="AD55" s="47" t="s">
        <v>59</v>
      </c>
      <c r="AE55" s="47" t="s">
        <v>59</v>
      </c>
      <c r="AF55" s="47" t="s">
        <v>59</v>
      </c>
      <c r="AG55" s="47" t="s">
        <v>59</v>
      </c>
      <c r="AH55" s="47" t="s">
        <v>59</v>
      </c>
      <c r="AI55" s="47" t="s">
        <v>59</v>
      </c>
      <c r="AJ55" s="47" t="s">
        <v>59</v>
      </c>
      <c r="AK55" s="47" t="s">
        <v>59</v>
      </c>
      <c r="AL55" s="47" t="s">
        <v>59</v>
      </c>
      <c r="AM55" s="48">
        <f t="shared" ref="AM55:BO55" si="138">AM56+AM57</f>
        <v>0</v>
      </c>
      <c r="AN55" s="48">
        <f t="shared" si="138"/>
        <v>0</v>
      </c>
      <c r="AO55" s="48">
        <f t="shared" si="138"/>
        <v>0</v>
      </c>
      <c r="AP55" s="48">
        <f t="shared" si="138"/>
        <v>0</v>
      </c>
      <c r="AQ55" s="48">
        <f t="shared" si="138"/>
        <v>0</v>
      </c>
      <c r="AR55" s="48">
        <f t="shared" si="138"/>
        <v>0</v>
      </c>
      <c r="AS55" s="48">
        <f t="shared" si="138"/>
        <v>0</v>
      </c>
      <c r="AT55" s="48">
        <f t="shared" si="138"/>
        <v>0</v>
      </c>
      <c r="AU55" s="48">
        <f t="shared" si="138"/>
        <v>0</v>
      </c>
      <c r="AV55" s="48">
        <f t="shared" si="138"/>
        <v>0</v>
      </c>
      <c r="AW55" s="48">
        <f t="shared" si="138"/>
        <v>0</v>
      </c>
      <c r="AX55" s="48">
        <f t="shared" si="138"/>
        <v>0</v>
      </c>
      <c r="AY55" s="48">
        <f t="shared" si="138"/>
        <v>0</v>
      </c>
      <c r="AZ55" s="48">
        <f t="shared" si="138"/>
        <v>0</v>
      </c>
      <c r="BA55" s="47">
        <f t="shared" si="138"/>
        <v>0</v>
      </c>
      <c r="BB55" s="47">
        <f t="shared" si="138"/>
        <v>0</v>
      </c>
      <c r="BC55" s="47">
        <f t="shared" si="138"/>
        <v>0</v>
      </c>
      <c r="BD55" s="47">
        <f t="shared" si="138"/>
        <v>0</v>
      </c>
      <c r="BE55" s="47">
        <f t="shared" si="138"/>
        <v>0</v>
      </c>
      <c r="BF55" s="47">
        <f t="shared" si="138"/>
        <v>0</v>
      </c>
      <c r="BG55" s="47">
        <f t="shared" si="138"/>
        <v>0</v>
      </c>
      <c r="BH55" s="47">
        <f t="shared" si="138"/>
        <v>0</v>
      </c>
      <c r="BI55" s="47">
        <f t="shared" si="138"/>
        <v>0</v>
      </c>
      <c r="BJ55" s="47">
        <f t="shared" si="138"/>
        <v>0</v>
      </c>
      <c r="BK55" s="47">
        <f t="shared" si="138"/>
        <v>0</v>
      </c>
      <c r="BL55" s="47">
        <f t="shared" si="138"/>
        <v>0</v>
      </c>
      <c r="BM55" s="47">
        <f t="shared" si="138"/>
        <v>0</v>
      </c>
      <c r="BN55" s="47">
        <f t="shared" si="138"/>
        <v>0</v>
      </c>
      <c r="BO55" s="47">
        <f t="shared" si="138"/>
        <v>0</v>
      </c>
      <c r="BP55" s="47">
        <f t="shared" ref="BP55:BV55" si="139">BP56+BP57</f>
        <v>0</v>
      </c>
      <c r="BQ55" s="47">
        <f t="shared" si="139"/>
        <v>0</v>
      </c>
      <c r="BR55" s="47">
        <f t="shared" si="139"/>
        <v>0</v>
      </c>
      <c r="BS55" s="47">
        <f t="shared" si="139"/>
        <v>0</v>
      </c>
      <c r="BT55" s="47">
        <f t="shared" si="139"/>
        <v>0</v>
      </c>
      <c r="BU55" s="47">
        <f t="shared" si="139"/>
        <v>0</v>
      </c>
      <c r="BV55" s="48">
        <f t="shared" si="139"/>
        <v>0</v>
      </c>
      <c r="BW55" s="48">
        <v>0</v>
      </c>
      <c r="BX55" s="48">
        <v>0</v>
      </c>
      <c r="BY55" s="48">
        <v>0</v>
      </c>
      <c r="BZ55" s="49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</row>
    <row r="56" spans="1:147" s="57" customFormat="1" x14ac:dyDescent="0.25">
      <c r="A56" s="51" t="s">
        <v>95</v>
      </c>
      <c r="B56" s="52" t="s">
        <v>96</v>
      </c>
      <c r="C56" s="53" t="s">
        <v>34</v>
      </c>
      <c r="D56" s="54" t="s">
        <v>59</v>
      </c>
      <c r="E56" s="54" t="s">
        <v>59</v>
      </c>
      <c r="F56" s="54" t="s">
        <v>59</v>
      </c>
      <c r="G56" s="54" t="s">
        <v>59</v>
      </c>
      <c r="H56" s="54" t="s">
        <v>59</v>
      </c>
      <c r="I56" s="54" t="s">
        <v>59</v>
      </c>
      <c r="J56" s="54" t="s">
        <v>59</v>
      </c>
      <c r="K56" s="54" t="s">
        <v>59</v>
      </c>
      <c r="L56" s="54" t="s">
        <v>59</v>
      </c>
      <c r="M56" s="54" t="s">
        <v>59</v>
      </c>
      <c r="N56" s="54" t="s">
        <v>59</v>
      </c>
      <c r="O56" s="54" t="s">
        <v>59</v>
      </c>
      <c r="P56" s="54" t="s">
        <v>59</v>
      </c>
      <c r="Q56" s="54" t="s">
        <v>59</v>
      </c>
      <c r="R56" s="54" t="s">
        <v>59</v>
      </c>
      <c r="S56" s="54" t="s">
        <v>59</v>
      </c>
      <c r="T56" s="54" t="s">
        <v>59</v>
      </c>
      <c r="U56" s="54" t="s">
        <v>59</v>
      </c>
      <c r="V56" s="54" t="s">
        <v>59</v>
      </c>
      <c r="W56" s="54" t="s">
        <v>59</v>
      </c>
      <c r="X56" s="54" t="s">
        <v>59</v>
      </c>
      <c r="Y56" s="54" t="s">
        <v>59</v>
      </c>
      <c r="Z56" s="54" t="s">
        <v>59</v>
      </c>
      <c r="AA56" s="54" t="s">
        <v>59</v>
      </c>
      <c r="AB56" s="54" t="s">
        <v>59</v>
      </c>
      <c r="AC56" s="54" t="s">
        <v>59</v>
      </c>
      <c r="AD56" s="54" t="s">
        <v>59</v>
      </c>
      <c r="AE56" s="54" t="s">
        <v>59</v>
      </c>
      <c r="AF56" s="54" t="s">
        <v>59</v>
      </c>
      <c r="AG56" s="54" t="s">
        <v>59</v>
      </c>
      <c r="AH56" s="54" t="s">
        <v>59</v>
      </c>
      <c r="AI56" s="54" t="s">
        <v>59</v>
      </c>
      <c r="AJ56" s="54" t="s">
        <v>59</v>
      </c>
      <c r="AK56" s="54" t="s">
        <v>59</v>
      </c>
      <c r="AL56" s="54" t="s">
        <v>59</v>
      </c>
      <c r="AM56" s="55">
        <v>0</v>
      </c>
      <c r="AN56" s="55">
        <v>0</v>
      </c>
      <c r="AO56" s="55">
        <v>0</v>
      </c>
      <c r="AP56" s="55">
        <v>0</v>
      </c>
      <c r="AQ56" s="55">
        <v>0</v>
      </c>
      <c r="AR56" s="55">
        <v>0</v>
      </c>
      <c r="AS56" s="55">
        <v>0</v>
      </c>
      <c r="AT56" s="55">
        <v>0</v>
      </c>
      <c r="AU56" s="55">
        <v>0</v>
      </c>
      <c r="AV56" s="55">
        <v>0</v>
      </c>
      <c r="AW56" s="55">
        <v>0</v>
      </c>
      <c r="AX56" s="55">
        <v>0</v>
      </c>
      <c r="AY56" s="55">
        <v>0</v>
      </c>
      <c r="AZ56" s="55">
        <v>0</v>
      </c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56"/>
      <c r="BS56" s="56"/>
      <c r="BT56" s="56"/>
      <c r="BU56" s="56"/>
      <c r="BV56" s="55">
        <v>0</v>
      </c>
      <c r="BW56" s="55">
        <v>0</v>
      </c>
      <c r="BX56" s="55">
        <v>0</v>
      </c>
      <c r="BY56" s="55">
        <v>0</v>
      </c>
      <c r="BZ56" s="5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</row>
    <row r="57" spans="1:147" s="57" customFormat="1" ht="31.5" x14ac:dyDescent="0.25">
      <c r="A57" s="51" t="s">
        <v>97</v>
      </c>
      <c r="B57" s="52" t="s">
        <v>98</v>
      </c>
      <c r="C57" s="53" t="s">
        <v>34</v>
      </c>
      <c r="D57" s="54" t="s">
        <v>59</v>
      </c>
      <c r="E57" s="54" t="s">
        <v>59</v>
      </c>
      <c r="F57" s="54" t="s">
        <v>59</v>
      </c>
      <c r="G57" s="54" t="s">
        <v>59</v>
      </c>
      <c r="H57" s="54" t="s">
        <v>59</v>
      </c>
      <c r="I57" s="54" t="s">
        <v>59</v>
      </c>
      <c r="J57" s="54" t="s">
        <v>59</v>
      </c>
      <c r="K57" s="54" t="s">
        <v>59</v>
      </c>
      <c r="L57" s="54" t="s">
        <v>59</v>
      </c>
      <c r="M57" s="54" t="s">
        <v>59</v>
      </c>
      <c r="N57" s="54" t="s">
        <v>59</v>
      </c>
      <c r="O57" s="54" t="s">
        <v>59</v>
      </c>
      <c r="P57" s="54" t="s">
        <v>59</v>
      </c>
      <c r="Q57" s="54" t="s">
        <v>59</v>
      </c>
      <c r="R57" s="54" t="s">
        <v>59</v>
      </c>
      <c r="S57" s="54" t="s">
        <v>59</v>
      </c>
      <c r="T57" s="54" t="s">
        <v>59</v>
      </c>
      <c r="U57" s="54" t="s">
        <v>59</v>
      </c>
      <c r="V57" s="54" t="s">
        <v>59</v>
      </c>
      <c r="W57" s="54" t="s">
        <v>59</v>
      </c>
      <c r="X57" s="54" t="s">
        <v>59</v>
      </c>
      <c r="Y57" s="54" t="s">
        <v>59</v>
      </c>
      <c r="Z57" s="54" t="s">
        <v>59</v>
      </c>
      <c r="AA57" s="54" t="s">
        <v>59</v>
      </c>
      <c r="AB57" s="54" t="s">
        <v>59</v>
      </c>
      <c r="AC57" s="54" t="s">
        <v>59</v>
      </c>
      <c r="AD57" s="54" t="s">
        <v>59</v>
      </c>
      <c r="AE57" s="54" t="s">
        <v>59</v>
      </c>
      <c r="AF57" s="54" t="s">
        <v>59</v>
      </c>
      <c r="AG57" s="54" t="s">
        <v>59</v>
      </c>
      <c r="AH57" s="54" t="s">
        <v>59</v>
      </c>
      <c r="AI57" s="54" t="s">
        <v>59</v>
      </c>
      <c r="AJ57" s="54" t="s">
        <v>59</v>
      </c>
      <c r="AK57" s="54" t="s">
        <v>59</v>
      </c>
      <c r="AL57" s="54" t="s">
        <v>59</v>
      </c>
      <c r="AM57" s="55">
        <v>0</v>
      </c>
      <c r="AN57" s="55">
        <v>0</v>
      </c>
      <c r="AO57" s="55">
        <v>0</v>
      </c>
      <c r="AP57" s="55">
        <v>0</v>
      </c>
      <c r="AQ57" s="55">
        <v>0</v>
      </c>
      <c r="AR57" s="55">
        <v>0</v>
      </c>
      <c r="AS57" s="55">
        <v>0</v>
      </c>
      <c r="AT57" s="55">
        <v>0</v>
      </c>
      <c r="AU57" s="55">
        <v>0</v>
      </c>
      <c r="AV57" s="55">
        <v>0</v>
      </c>
      <c r="AW57" s="55">
        <v>0</v>
      </c>
      <c r="AX57" s="55">
        <v>0</v>
      </c>
      <c r="AY57" s="55">
        <v>0</v>
      </c>
      <c r="AZ57" s="55">
        <v>0</v>
      </c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  <c r="BM57" s="56"/>
      <c r="BN57" s="56"/>
      <c r="BO57" s="56"/>
      <c r="BP57" s="56"/>
      <c r="BQ57" s="56"/>
      <c r="BR57" s="56"/>
      <c r="BS57" s="56"/>
      <c r="BT57" s="56"/>
      <c r="BU57" s="56"/>
      <c r="BV57" s="55">
        <v>0</v>
      </c>
      <c r="BW57" s="55">
        <v>0</v>
      </c>
      <c r="BX57" s="55">
        <v>0</v>
      </c>
      <c r="BY57" s="55">
        <v>0</v>
      </c>
      <c r="BZ57" s="5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</row>
    <row r="58" spans="1:147" s="50" customFormat="1" ht="31.5" x14ac:dyDescent="0.25">
      <c r="A58" s="44" t="s">
        <v>99</v>
      </c>
      <c r="B58" s="45" t="s">
        <v>100</v>
      </c>
      <c r="C58" s="46" t="s">
        <v>34</v>
      </c>
      <c r="D58" s="47" t="str">
        <f t="shared" ref="D58:M58" si="140">D59</f>
        <v>нд</v>
      </c>
      <c r="E58" s="48" t="str">
        <f t="shared" si="140"/>
        <v>нд</v>
      </c>
      <c r="F58" s="47" t="str">
        <f t="shared" si="140"/>
        <v>нд</v>
      </c>
      <c r="G58" s="47" t="str">
        <f t="shared" si="140"/>
        <v>нд</v>
      </c>
      <c r="H58" s="47" t="str">
        <f t="shared" si="140"/>
        <v>нд</v>
      </c>
      <c r="I58" s="47" t="str">
        <f t="shared" si="140"/>
        <v>нд</v>
      </c>
      <c r="J58" s="47" t="str">
        <f t="shared" si="140"/>
        <v>нд</v>
      </c>
      <c r="K58" s="47" t="str">
        <f t="shared" si="140"/>
        <v>нд</v>
      </c>
      <c r="L58" s="47" t="str">
        <f t="shared" si="140"/>
        <v>нд</v>
      </c>
      <c r="M58" s="47" t="str">
        <f t="shared" si="140"/>
        <v>нд</v>
      </c>
      <c r="N58" s="47" t="str">
        <f t="shared" ref="N58:W58" si="141">N59</f>
        <v>нд</v>
      </c>
      <c r="O58" s="47" t="str">
        <f t="shared" si="141"/>
        <v>нд</v>
      </c>
      <c r="P58" s="47" t="str">
        <f t="shared" si="141"/>
        <v>нд</v>
      </c>
      <c r="Q58" s="47" t="str">
        <f t="shared" si="141"/>
        <v>нд</v>
      </c>
      <c r="R58" s="47" t="str">
        <f t="shared" si="141"/>
        <v>нд</v>
      </c>
      <c r="S58" s="47" t="str">
        <f t="shared" si="141"/>
        <v>нд</v>
      </c>
      <c r="T58" s="47" t="str">
        <f t="shared" si="141"/>
        <v>нд</v>
      </c>
      <c r="U58" s="47" t="str">
        <f t="shared" si="141"/>
        <v>нд</v>
      </c>
      <c r="V58" s="47" t="str">
        <f t="shared" si="141"/>
        <v>нд</v>
      </c>
      <c r="W58" s="47" t="str">
        <f t="shared" si="141"/>
        <v>нд</v>
      </c>
      <c r="X58" s="47" t="str">
        <f t="shared" ref="X58:AG58" si="142">X59</f>
        <v>нд</v>
      </c>
      <c r="Y58" s="47" t="str">
        <f t="shared" si="142"/>
        <v>нд</v>
      </c>
      <c r="Z58" s="47" t="str">
        <f t="shared" si="142"/>
        <v>нд</v>
      </c>
      <c r="AA58" s="47" t="str">
        <f t="shared" si="142"/>
        <v>нд</v>
      </c>
      <c r="AB58" s="47" t="str">
        <f t="shared" si="142"/>
        <v>нд</v>
      </c>
      <c r="AC58" s="47" t="str">
        <f t="shared" si="142"/>
        <v>нд</v>
      </c>
      <c r="AD58" s="47" t="str">
        <f t="shared" si="142"/>
        <v>нд</v>
      </c>
      <c r="AE58" s="47" t="str">
        <f t="shared" si="142"/>
        <v>нд</v>
      </c>
      <c r="AF58" s="47" t="str">
        <f t="shared" si="142"/>
        <v>нд</v>
      </c>
      <c r="AG58" s="48" t="str">
        <f t="shared" si="142"/>
        <v>нд</v>
      </c>
      <c r="AH58" s="47" t="str">
        <f t="shared" ref="AH58:AL58" si="143">AH59</f>
        <v>нд</v>
      </c>
      <c r="AI58" s="47" t="str">
        <f t="shared" si="143"/>
        <v>нд</v>
      </c>
      <c r="AJ58" s="47" t="str">
        <f t="shared" si="143"/>
        <v>нд</v>
      </c>
      <c r="AK58" s="47" t="str">
        <f t="shared" si="143"/>
        <v>нд</v>
      </c>
      <c r="AL58" s="47" t="str">
        <f t="shared" si="143"/>
        <v>нд</v>
      </c>
      <c r="AM58" s="48">
        <f t="shared" ref="AM58:BU58" si="144">AM59+AM60+AM61+AM62+AM63+AM64+AM65+AM66</f>
        <v>0</v>
      </c>
      <c r="AN58" s="48">
        <f t="shared" si="144"/>
        <v>0</v>
      </c>
      <c r="AO58" s="48">
        <f t="shared" si="144"/>
        <v>0</v>
      </c>
      <c r="AP58" s="48">
        <f t="shared" si="144"/>
        <v>0</v>
      </c>
      <c r="AQ58" s="48">
        <f t="shared" si="144"/>
        <v>0</v>
      </c>
      <c r="AR58" s="48">
        <f t="shared" si="144"/>
        <v>0</v>
      </c>
      <c r="AS58" s="48">
        <f t="shared" si="144"/>
        <v>0</v>
      </c>
      <c r="AT58" s="48">
        <f t="shared" si="144"/>
        <v>0</v>
      </c>
      <c r="AU58" s="48">
        <f t="shared" si="144"/>
        <v>0</v>
      </c>
      <c r="AV58" s="48">
        <f t="shared" si="144"/>
        <v>0</v>
      </c>
      <c r="AW58" s="48">
        <f t="shared" si="144"/>
        <v>0</v>
      </c>
      <c r="AX58" s="48">
        <f t="shared" si="144"/>
        <v>0</v>
      </c>
      <c r="AY58" s="48">
        <f t="shared" si="144"/>
        <v>0</v>
      </c>
      <c r="AZ58" s="48">
        <f t="shared" si="144"/>
        <v>0</v>
      </c>
      <c r="BA58" s="47">
        <f t="shared" si="144"/>
        <v>0</v>
      </c>
      <c r="BB58" s="48">
        <f t="shared" si="144"/>
        <v>0</v>
      </c>
      <c r="BC58" s="47">
        <f t="shared" si="144"/>
        <v>0</v>
      </c>
      <c r="BD58" s="47">
        <f t="shared" si="144"/>
        <v>0</v>
      </c>
      <c r="BE58" s="47">
        <f t="shared" si="144"/>
        <v>0</v>
      </c>
      <c r="BF58" s="47">
        <f t="shared" si="144"/>
        <v>0</v>
      </c>
      <c r="BG58" s="47">
        <f t="shared" si="144"/>
        <v>0</v>
      </c>
      <c r="BH58" s="47">
        <f t="shared" si="144"/>
        <v>0</v>
      </c>
      <c r="BI58" s="47">
        <f t="shared" si="144"/>
        <v>0</v>
      </c>
      <c r="BJ58" s="47">
        <f t="shared" si="144"/>
        <v>0</v>
      </c>
      <c r="BK58" s="47">
        <f t="shared" si="144"/>
        <v>0</v>
      </c>
      <c r="BL58" s="47">
        <f t="shared" si="144"/>
        <v>0</v>
      </c>
      <c r="BM58" s="47">
        <f t="shared" si="144"/>
        <v>0</v>
      </c>
      <c r="BN58" s="47">
        <f t="shared" si="144"/>
        <v>0</v>
      </c>
      <c r="BO58" s="47">
        <f t="shared" si="144"/>
        <v>0</v>
      </c>
      <c r="BP58" s="47">
        <f t="shared" si="144"/>
        <v>0</v>
      </c>
      <c r="BQ58" s="47">
        <f t="shared" si="144"/>
        <v>0</v>
      </c>
      <c r="BR58" s="47">
        <f t="shared" si="144"/>
        <v>0</v>
      </c>
      <c r="BS58" s="47">
        <f t="shared" si="144"/>
        <v>0</v>
      </c>
      <c r="BT58" s="47">
        <f t="shared" si="144"/>
        <v>0</v>
      </c>
      <c r="BU58" s="47">
        <f t="shared" si="144"/>
        <v>0</v>
      </c>
      <c r="BV58" s="48">
        <f>BV59+BV60</f>
        <v>0</v>
      </c>
      <c r="BW58" s="48">
        <v>0</v>
      </c>
      <c r="BX58" s="48">
        <v>0</v>
      </c>
      <c r="BY58" s="48">
        <v>0</v>
      </c>
      <c r="BZ58" s="49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</row>
    <row r="59" spans="1:147" s="57" customFormat="1" ht="31.5" x14ac:dyDescent="0.25">
      <c r="A59" s="51" t="s">
        <v>101</v>
      </c>
      <c r="B59" s="52" t="s">
        <v>102</v>
      </c>
      <c r="C59" s="53" t="s">
        <v>34</v>
      </c>
      <c r="D59" s="54" t="s">
        <v>59</v>
      </c>
      <c r="E59" s="54" t="s">
        <v>59</v>
      </c>
      <c r="F59" s="54" t="s">
        <v>59</v>
      </c>
      <c r="G59" s="54" t="s">
        <v>59</v>
      </c>
      <c r="H59" s="54" t="s">
        <v>59</v>
      </c>
      <c r="I59" s="54" t="s">
        <v>59</v>
      </c>
      <c r="J59" s="54" t="s">
        <v>59</v>
      </c>
      <c r="K59" s="54" t="s">
        <v>59</v>
      </c>
      <c r="L59" s="54" t="s">
        <v>59</v>
      </c>
      <c r="M59" s="54" t="s">
        <v>59</v>
      </c>
      <c r="N59" s="54" t="s">
        <v>59</v>
      </c>
      <c r="O59" s="54" t="s">
        <v>59</v>
      </c>
      <c r="P59" s="54" t="s">
        <v>59</v>
      </c>
      <c r="Q59" s="54" t="s">
        <v>59</v>
      </c>
      <c r="R59" s="54" t="s">
        <v>59</v>
      </c>
      <c r="S59" s="54" t="s">
        <v>59</v>
      </c>
      <c r="T59" s="54" t="s">
        <v>59</v>
      </c>
      <c r="U59" s="54" t="s">
        <v>59</v>
      </c>
      <c r="V59" s="54" t="s">
        <v>59</v>
      </c>
      <c r="W59" s="54" t="s">
        <v>59</v>
      </c>
      <c r="X59" s="54" t="s">
        <v>59</v>
      </c>
      <c r="Y59" s="54" t="s">
        <v>59</v>
      </c>
      <c r="Z59" s="54" t="s">
        <v>59</v>
      </c>
      <c r="AA59" s="54" t="s">
        <v>59</v>
      </c>
      <c r="AB59" s="54" t="s">
        <v>59</v>
      </c>
      <c r="AC59" s="54" t="s">
        <v>59</v>
      </c>
      <c r="AD59" s="54" t="s">
        <v>59</v>
      </c>
      <c r="AE59" s="54" t="s">
        <v>59</v>
      </c>
      <c r="AF59" s="54" t="s">
        <v>59</v>
      </c>
      <c r="AG59" s="54" t="s">
        <v>59</v>
      </c>
      <c r="AH59" s="54" t="s">
        <v>59</v>
      </c>
      <c r="AI59" s="54" t="s">
        <v>59</v>
      </c>
      <c r="AJ59" s="54" t="s">
        <v>59</v>
      </c>
      <c r="AK59" s="54" t="s">
        <v>59</v>
      </c>
      <c r="AL59" s="54" t="s">
        <v>59</v>
      </c>
      <c r="AM59" s="55">
        <v>0</v>
      </c>
      <c r="AN59" s="55">
        <v>0</v>
      </c>
      <c r="AO59" s="55">
        <v>0</v>
      </c>
      <c r="AP59" s="55">
        <v>0</v>
      </c>
      <c r="AQ59" s="55">
        <v>0</v>
      </c>
      <c r="AR59" s="55">
        <v>0</v>
      </c>
      <c r="AS59" s="55">
        <v>0</v>
      </c>
      <c r="AT59" s="55">
        <v>0</v>
      </c>
      <c r="AU59" s="55">
        <v>0</v>
      </c>
      <c r="AV59" s="55">
        <v>0</v>
      </c>
      <c r="AW59" s="55">
        <v>0</v>
      </c>
      <c r="AX59" s="55">
        <v>0</v>
      </c>
      <c r="AY59" s="55">
        <v>0</v>
      </c>
      <c r="AZ59" s="55">
        <v>0</v>
      </c>
      <c r="BA59" s="54"/>
      <c r="BB59" s="55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5">
        <v>0</v>
      </c>
      <c r="BW59" s="55">
        <v>0</v>
      </c>
      <c r="BX59" s="55">
        <v>0</v>
      </c>
      <c r="BY59" s="55">
        <v>0</v>
      </c>
      <c r="BZ59" s="5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</row>
    <row r="60" spans="1:147" s="57" customFormat="1" ht="31.5" x14ac:dyDescent="0.25">
      <c r="A60" s="51" t="s">
        <v>103</v>
      </c>
      <c r="B60" s="52" t="s">
        <v>104</v>
      </c>
      <c r="C60" s="53" t="s">
        <v>34</v>
      </c>
      <c r="D60" s="54" t="s">
        <v>59</v>
      </c>
      <c r="E60" s="54" t="s">
        <v>59</v>
      </c>
      <c r="F60" s="54" t="s">
        <v>59</v>
      </c>
      <c r="G60" s="54" t="s">
        <v>59</v>
      </c>
      <c r="H60" s="54" t="s">
        <v>59</v>
      </c>
      <c r="I60" s="54" t="s">
        <v>59</v>
      </c>
      <c r="J60" s="54" t="s">
        <v>59</v>
      </c>
      <c r="K60" s="54" t="s">
        <v>59</v>
      </c>
      <c r="L60" s="54" t="s">
        <v>59</v>
      </c>
      <c r="M60" s="54" t="s">
        <v>59</v>
      </c>
      <c r="N60" s="54" t="s">
        <v>59</v>
      </c>
      <c r="O60" s="54" t="s">
        <v>59</v>
      </c>
      <c r="P60" s="54" t="s">
        <v>59</v>
      </c>
      <c r="Q60" s="54" t="s">
        <v>59</v>
      </c>
      <c r="R60" s="54" t="s">
        <v>59</v>
      </c>
      <c r="S60" s="54" t="s">
        <v>59</v>
      </c>
      <c r="T60" s="54" t="s">
        <v>59</v>
      </c>
      <c r="U60" s="54" t="s">
        <v>59</v>
      </c>
      <c r="V60" s="54" t="s">
        <v>59</v>
      </c>
      <c r="W60" s="54" t="s">
        <v>59</v>
      </c>
      <c r="X60" s="54" t="s">
        <v>59</v>
      </c>
      <c r="Y60" s="54" t="s">
        <v>59</v>
      </c>
      <c r="Z60" s="54" t="s">
        <v>59</v>
      </c>
      <c r="AA60" s="54" t="s">
        <v>59</v>
      </c>
      <c r="AB60" s="54" t="s">
        <v>59</v>
      </c>
      <c r="AC60" s="54" t="s">
        <v>59</v>
      </c>
      <c r="AD60" s="54" t="s">
        <v>59</v>
      </c>
      <c r="AE60" s="54" t="s">
        <v>59</v>
      </c>
      <c r="AF60" s="54" t="s">
        <v>59</v>
      </c>
      <c r="AG60" s="54" t="s">
        <v>59</v>
      </c>
      <c r="AH60" s="54" t="s">
        <v>59</v>
      </c>
      <c r="AI60" s="54" t="s">
        <v>59</v>
      </c>
      <c r="AJ60" s="54" t="s">
        <v>59</v>
      </c>
      <c r="AK60" s="54" t="s">
        <v>59</v>
      </c>
      <c r="AL60" s="54" t="s">
        <v>59</v>
      </c>
      <c r="AM60" s="55">
        <v>0</v>
      </c>
      <c r="AN60" s="55">
        <v>0</v>
      </c>
      <c r="AO60" s="55">
        <v>0</v>
      </c>
      <c r="AP60" s="55">
        <v>0</v>
      </c>
      <c r="AQ60" s="55">
        <v>0</v>
      </c>
      <c r="AR60" s="55">
        <v>0</v>
      </c>
      <c r="AS60" s="55">
        <v>0</v>
      </c>
      <c r="AT60" s="55">
        <v>0</v>
      </c>
      <c r="AU60" s="55">
        <v>0</v>
      </c>
      <c r="AV60" s="55">
        <v>0</v>
      </c>
      <c r="AW60" s="55">
        <v>0</v>
      </c>
      <c r="AX60" s="55">
        <v>0</v>
      </c>
      <c r="AY60" s="55">
        <v>0</v>
      </c>
      <c r="AZ60" s="55">
        <v>0</v>
      </c>
      <c r="BA60" s="56"/>
      <c r="BB60" s="55"/>
      <c r="BC60" s="56"/>
      <c r="BD60" s="56"/>
      <c r="BE60" s="56"/>
      <c r="BF60" s="56"/>
      <c r="BG60" s="56"/>
      <c r="BH60" s="56"/>
      <c r="BI60" s="56"/>
      <c r="BJ60" s="56"/>
      <c r="BK60" s="56"/>
      <c r="BL60" s="56"/>
      <c r="BM60" s="56"/>
      <c r="BN60" s="56"/>
      <c r="BO60" s="56"/>
      <c r="BP60" s="56"/>
      <c r="BQ60" s="56"/>
      <c r="BR60" s="56"/>
      <c r="BS60" s="56"/>
      <c r="BT60" s="56"/>
      <c r="BU60" s="56"/>
      <c r="BV60" s="55">
        <v>0</v>
      </c>
      <c r="BW60" s="55">
        <v>0</v>
      </c>
      <c r="BX60" s="55">
        <v>0</v>
      </c>
      <c r="BY60" s="55">
        <v>0</v>
      </c>
      <c r="BZ60" s="5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</row>
    <row r="61" spans="1:147" s="57" customFormat="1" ht="31.5" x14ac:dyDescent="0.25">
      <c r="A61" s="51" t="s">
        <v>105</v>
      </c>
      <c r="B61" s="52" t="s">
        <v>106</v>
      </c>
      <c r="C61" s="53" t="s">
        <v>34</v>
      </c>
      <c r="D61" s="54" t="s">
        <v>59</v>
      </c>
      <c r="E61" s="54" t="s">
        <v>59</v>
      </c>
      <c r="F61" s="54" t="s">
        <v>59</v>
      </c>
      <c r="G61" s="54" t="s">
        <v>59</v>
      </c>
      <c r="H61" s="54" t="s">
        <v>59</v>
      </c>
      <c r="I61" s="54" t="s">
        <v>59</v>
      </c>
      <c r="J61" s="54" t="s">
        <v>59</v>
      </c>
      <c r="K61" s="54" t="s">
        <v>59</v>
      </c>
      <c r="L61" s="54" t="s">
        <v>59</v>
      </c>
      <c r="M61" s="54" t="s">
        <v>59</v>
      </c>
      <c r="N61" s="54" t="s">
        <v>59</v>
      </c>
      <c r="O61" s="54" t="s">
        <v>59</v>
      </c>
      <c r="P61" s="54" t="s">
        <v>59</v>
      </c>
      <c r="Q61" s="54" t="s">
        <v>59</v>
      </c>
      <c r="R61" s="54" t="s">
        <v>59</v>
      </c>
      <c r="S61" s="54" t="s">
        <v>59</v>
      </c>
      <c r="T61" s="54" t="s">
        <v>59</v>
      </c>
      <c r="U61" s="54" t="s">
        <v>59</v>
      </c>
      <c r="V61" s="54" t="s">
        <v>59</v>
      </c>
      <c r="W61" s="54" t="s">
        <v>59</v>
      </c>
      <c r="X61" s="54" t="s">
        <v>59</v>
      </c>
      <c r="Y61" s="54" t="s">
        <v>59</v>
      </c>
      <c r="Z61" s="54" t="s">
        <v>59</v>
      </c>
      <c r="AA61" s="54" t="s">
        <v>59</v>
      </c>
      <c r="AB61" s="54" t="s">
        <v>59</v>
      </c>
      <c r="AC61" s="54" t="s">
        <v>59</v>
      </c>
      <c r="AD61" s="54" t="s">
        <v>59</v>
      </c>
      <c r="AE61" s="54" t="s">
        <v>59</v>
      </c>
      <c r="AF61" s="54" t="s">
        <v>59</v>
      </c>
      <c r="AG61" s="54" t="s">
        <v>59</v>
      </c>
      <c r="AH61" s="54" t="s">
        <v>59</v>
      </c>
      <c r="AI61" s="54" t="s">
        <v>59</v>
      </c>
      <c r="AJ61" s="54" t="s">
        <v>59</v>
      </c>
      <c r="AK61" s="54" t="s">
        <v>59</v>
      </c>
      <c r="AL61" s="54" t="s">
        <v>59</v>
      </c>
      <c r="AM61" s="55">
        <v>0</v>
      </c>
      <c r="AN61" s="55">
        <v>0</v>
      </c>
      <c r="AO61" s="55">
        <v>0</v>
      </c>
      <c r="AP61" s="55">
        <v>0</v>
      </c>
      <c r="AQ61" s="55">
        <v>0</v>
      </c>
      <c r="AR61" s="55">
        <v>0</v>
      </c>
      <c r="AS61" s="55">
        <v>0</v>
      </c>
      <c r="AT61" s="55">
        <v>0</v>
      </c>
      <c r="AU61" s="55">
        <v>0</v>
      </c>
      <c r="AV61" s="55">
        <v>0</v>
      </c>
      <c r="AW61" s="55">
        <v>0</v>
      </c>
      <c r="AX61" s="55">
        <v>0</v>
      </c>
      <c r="AY61" s="55">
        <v>0</v>
      </c>
      <c r="AZ61" s="55">
        <v>0</v>
      </c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5">
        <v>0</v>
      </c>
      <c r="BW61" s="55">
        <v>0</v>
      </c>
      <c r="BX61" s="55">
        <v>0</v>
      </c>
      <c r="BY61" s="55">
        <v>0</v>
      </c>
      <c r="BZ61" s="5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</row>
    <row r="62" spans="1:147" s="57" customFormat="1" ht="31.5" x14ac:dyDescent="0.25">
      <c r="A62" s="51" t="s">
        <v>107</v>
      </c>
      <c r="B62" s="52" t="s">
        <v>108</v>
      </c>
      <c r="C62" s="53" t="s">
        <v>34</v>
      </c>
      <c r="D62" s="54" t="s">
        <v>59</v>
      </c>
      <c r="E62" s="54" t="s">
        <v>59</v>
      </c>
      <c r="F62" s="54" t="s">
        <v>59</v>
      </c>
      <c r="G62" s="54" t="s">
        <v>59</v>
      </c>
      <c r="H62" s="54" t="s">
        <v>59</v>
      </c>
      <c r="I62" s="54" t="s">
        <v>59</v>
      </c>
      <c r="J62" s="54" t="s">
        <v>59</v>
      </c>
      <c r="K62" s="54" t="s">
        <v>59</v>
      </c>
      <c r="L62" s="54" t="s">
        <v>59</v>
      </c>
      <c r="M62" s="54" t="s">
        <v>59</v>
      </c>
      <c r="N62" s="54" t="s">
        <v>59</v>
      </c>
      <c r="O62" s="54" t="s">
        <v>59</v>
      </c>
      <c r="P62" s="54" t="s">
        <v>59</v>
      </c>
      <c r="Q62" s="54" t="s">
        <v>59</v>
      </c>
      <c r="R62" s="54" t="s">
        <v>59</v>
      </c>
      <c r="S62" s="54" t="s">
        <v>59</v>
      </c>
      <c r="T62" s="54" t="s">
        <v>59</v>
      </c>
      <c r="U62" s="54" t="s">
        <v>59</v>
      </c>
      <c r="V62" s="54" t="s">
        <v>59</v>
      </c>
      <c r="W62" s="54" t="s">
        <v>59</v>
      </c>
      <c r="X62" s="54" t="s">
        <v>59</v>
      </c>
      <c r="Y62" s="54" t="s">
        <v>59</v>
      </c>
      <c r="Z62" s="54" t="s">
        <v>59</v>
      </c>
      <c r="AA62" s="54" t="s">
        <v>59</v>
      </c>
      <c r="AB62" s="54" t="s">
        <v>59</v>
      </c>
      <c r="AC62" s="54" t="s">
        <v>59</v>
      </c>
      <c r="AD62" s="54" t="s">
        <v>59</v>
      </c>
      <c r="AE62" s="54" t="s">
        <v>59</v>
      </c>
      <c r="AF62" s="54" t="s">
        <v>59</v>
      </c>
      <c r="AG62" s="54" t="s">
        <v>59</v>
      </c>
      <c r="AH62" s="54" t="s">
        <v>59</v>
      </c>
      <c r="AI62" s="54" t="s">
        <v>59</v>
      </c>
      <c r="AJ62" s="54" t="s">
        <v>59</v>
      </c>
      <c r="AK62" s="54" t="s">
        <v>59</v>
      </c>
      <c r="AL62" s="54" t="s">
        <v>59</v>
      </c>
      <c r="AM62" s="55">
        <v>0</v>
      </c>
      <c r="AN62" s="55">
        <v>0</v>
      </c>
      <c r="AO62" s="55">
        <v>0</v>
      </c>
      <c r="AP62" s="55">
        <v>0</v>
      </c>
      <c r="AQ62" s="55">
        <v>0</v>
      </c>
      <c r="AR62" s="55">
        <v>0</v>
      </c>
      <c r="AS62" s="55">
        <v>0</v>
      </c>
      <c r="AT62" s="55">
        <v>0</v>
      </c>
      <c r="AU62" s="55">
        <v>0</v>
      </c>
      <c r="AV62" s="55">
        <v>0</v>
      </c>
      <c r="AW62" s="55">
        <v>0</v>
      </c>
      <c r="AX62" s="55">
        <v>0</v>
      </c>
      <c r="AY62" s="55">
        <v>0</v>
      </c>
      <c r="AZ62" s="55">
        <v>0</v>
      </c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4"/>
      <c r="BS62" s="54"/>
      <c r="BT62" s="54"/>
      <c r="BU62" s="54"/>
      <c r="BV62" s="55">
        <v>0</v>
      </c>
      <c r="BW62" s="55">
        <v>0</v>
      </c>
      <c r="BX62" s="55">
        <v>0</v>
      </c>
      <c r="BY62" s="55">
        <v>0</v>
      </c>
      <c r="BZ62" s="5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</row>
    <row r="63" spans="1:147" s="57" customFormat="1" ht="47.25" x14ac:dyDescent="0.25">
      <c r="A63" s="51" t="s">
        <v>109</v>
      </c>
      <c r="B63" s="52" t="s">
        <v>110</v>
      </c>
      <c r="C63" s="53" t="s">
        <v>34</v>
      </c>
      <c r="D63" s="54" t="s">
        <v>59</v>
      </c>
      <c r="E63" s="54" t="s">
        <v>59</v>
      </c>
      <c r="F63" s="54" t="s">
        <v>59</v>
      </c>
      <c r="G63" s="54" t="s">
        <v>59</v>
      </c>
      <c r="H63" s="54" t="s">
        <v>59</v>
      </c>
      <c r="I63" s="54" t="s">
        <v>59</v>
      </c>
      <c r="J63" s="54" t="s">
        <v>59</v>
      </c>
      <c r="K63" s="54" t="s">
        <v>59</v>
      </c>
      <c r="L63" s="54" t="s">
        <v>59</v>
      </c>
      <c r="M63" s="54" t="s">
        <v>59</v>
      </c>
      <c r="N63" s="54" t="s">
        <v>59</v>
      </c>
      <c r="O63" s="54" t="s">
        <v>59</v>
      </c>
      <c r="P63" s="54" t="s">
        <v>59</v>
      </c>
      <c r="Q63" s="54" t="s">
        <v>59</v>
      </c>
      <c r="R63" s="54" t="s">
        <v>59</v>
      </c>
      <c r="S63" s="54" t="s">
        <v>59</v>
      </c>
      <c r="T63" s="54" t="s">
        <v>59</v>
      </c>
      <c r="U63" s="54" t="s">
        <v>59</v>
      </c>
      <c r="V63" s="54" t="s">
        <v>59</v>
      </c>
      <c r="W63" s="54" t="s">
        <v>59</v>
      </c>
      <c r="X63" s="54" t="s">
        <v>59</v>
      </c>
      <c r="Y63" s="54" t="s">
        <v>59</v>
      </c>
      <c r="Z63" s="54" t="s">
        <v>59</v>
      </c>
      <c r="AA63" s="54" t="s">
        <v>59</v>
      </c>
      <c r="AB63" s="54" t="s">
        <v>59</v>
      </c>
      <c r="AC63" s="54" t="s">
        <v>59</v>
      </c>
      <c r="AD63" s="54" t="s">
        <v>59</v>
      </c>
      <c r="AE63" s="54" t="s">
        <v>59</v>
      </c>
      <c r="AF63" s="54" t="s">
        <v>59</v>
      </c>
      <c r="AG63" s="54" t="s">
        <v>59</v>
      </c>
      <c r="AH63" s="54" t="s">
        <v>59</v>
      </c>
      <c r="AI63" s="54" t="s">
        <v>59</v>
      </c>
      <c r="AJ63" s="54" t="s">
        <v>59</v>
      </c>
      <c r="AK63" s="54" t="s">
        <v>59</v>
      </c>
      <c r="AL63" s="54" t="s">
        <v>59</v>
      </c>
      <c r="AM63" s="55">
        <v>0</v>
      </c>
      <c r="AN63" s="55">
        <v>0</v>
      </c>
      <c r="AO63" s="55">
        <v>0</v>
      </c>
      <c r="AP63" s="55">
        <v>0</v>
      </c>
      <c r="AQ63" s="55">
        <v>0</v>
      </c>
      <c r="AR63" s="55">
        <v>0</v>
      </c>
      <c r="AS63" s="55">
        <v>0</v>
      </c>
      <c r="AT63" s="55">
        <v>0</v>
      </c>
      <c r="AU63" s="55">
        <v>0</v>
      </c>
      <c r="AV63" s="55">
        <v>0</v>
      </c>
      <c r="AW63" s="55">
        <v>0</v>
      </c>
      <c r="AX63" s="55">
        <v>0</v>
      </c>
      <c r="AY63" s="55">
        <v>0</v>
      </c>
      <c r="AZ63" s="55">
        <v>0</v>
      </c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  <c r="BM63" s="54"/>
      <c r="BN63" s="54"/>
      <c r="BO63" s="54"/>
      <c r="BP63" s="54"/>
      <c r="BQ63" s="54"/>
      <c r="BR63" s="54"/>
      <c r="BS63" s="54"/>
      <c r="BT63" s="54"/>
      <c r="BU63" s="54"/>
      <c r="BV63" s="55">
        <v>0</v>
      </c>
      <c r="BW63" s="55">
        <v>0</v>
      </c>
      <c r="BX63" s="55">
        <v>0</v>
      </c>
      <c r="BY63" s="55">
        <v>0</v>
      </c>
      <c r="BZ63" s="5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</row>
    <row r="64" spans="1:147" s="57" customFormat="1" ht="31.5" x14ac:dyDescent="0.25">
      <c r="A64" s="51" t="s">
        <v>111</v>
      </c>
      <c r="B64" s="52" t="s">
        <v>112</v>
      </c>
      <c r="C64" s="53" t="s">
        <v>34</v>
      </c>
      <c r="D64" s="54" t="s">
        <v>59</v>
      </c>
      <c r="E64" s="54" t="s">
        <v>59</v>
      </c>
      <c r="F64" s="54" t="s">
        <v>59</v>
      </c>
      <c r="G64" s="54" t="s">
        <v>59</v>
      </c>
      <c r="H64" s="54" t="s">
        <v>59</v>
      </c>
      <c r="I64" s="54" t="s">
        <v>59</v>
      </c>
      <c r="J64" s="54" t="s">
        <v>59</v>
      </c>
      <c r="K64" s="54" t="s">
        <v>59</v>
      </c>
      <c r="L64" s="54" t="s">
        <v>59</v>
      </c>
      <c r="M64" s="54" t="s">
        <v>59</v>
      </c>
      <c r="N64" s="54" t="s">
        <v>59</v>
      </c>
      <c r="O64" s="54" t="s">
        <v>59</v>
      </c>
      <c r="P64" s="54" t="s">
        <v>59</v>
      </c>
      <c r="Q64" s="54" t="s">
        <v>59</v>
      </c>
      <c r="R64" s="54" t="s">
        <v>59</v>
      </c>
      <c r="S64" s="54" t="s">
        <v>59</v>
      </c>
      <c r="T64" s="54" t="s">
        <v>59</v>
      </c>
      <c r="U64" s="54" t="s">
        <v>59</v>
      </c>
      <c r="V64" s="54" t="s">
        <v>59</v>
      </c>
      <c r="W64" s="54" t="s">
        <v>59</v>
      </c>
      <c r="X64" s="54" t="s">
        <v>59</v>
      </c>
      <c r="Y64" s="54" t="s">
        <v>59</v>
      </c>
      <c r="Z64" s="54" t="s">
        <v>59</v>
      </c>
      <c r="AA64" s="54" t="s">
        <v>59</v>
      </c>
      <c r="AB64" s="54" t="s">
        <v>59</v>
      </c>
      <c r="AC64" s="54" t="s">
        <v>59</v>
      </c>
      <c r="AD64" s="54" t="s">
        <v>59</v>
      </c>
      <c r="AE64" s="54" t="s">
        <v>59</v>
      </c>
      <c r="AF64" s="54" t="s">
        <v>59</v>
      </c>
      <c r="AG64" s="54" t="s">
        <v>59</v>
      </c>
      <c r="AH64" s="54" t="s">
        <v>59</v>
      </c>
      <c r="AI64" s="54" t="s">
        <v>59</v>
      </c>
      <c r="AJ64" s="54" t="s">
        <v>59</v>
      </c>
      <c r="AK64" s="54" t="s">
        <v>59</v>
      </c>
      <c r="AL64" s="54" t="s">
        <v>59</v>
      </c>
      <c r="AM64" s="55">
        <v>0</v>
      </c>
      <c r="AN64" s="55">
        <v>0</v>
      </c>
      <c r="AO64" s="55">
        <v>0</v>
      </c>
      <c r="AP64" s="55">
        <v>0</v>
      </c>
      <c r="AQ64" s="55">
        <v>0</v>
      </c>
      <c r="AR64" s="55">
        <v>0</v>
      </c>
      <c r="AS64" s="55">
        <v>0</v>
      </c>
      <c r="AT64" s="55">
        <v>0</v>
      </c>
      <c r="AU64" s="55">
        <v>0</v>
      </c>
      <c r="AV64" s="55">
        <v>0</v>
      </c>
      <c r="AW64" s="55">
        <v>0</v>
      </c>
      <c r="AX64" s="55">
        <v>0</v>
      </c>
      <c r="AY64" s="55">
        <v>0</v>
      </c>
      <c r="AZ64" s="55">
        <v>0</v>
      </c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  <c r="BQ64" s="54"/>
      <c r="BR64" s="54"/>
      <c r="BS64" s="54"/>
      <c r="BT64" s="54"/>
      <c r="BU64" s="54"/>
      <c r="BV64" s="55">
        <v>0</v>
      </c>
      <c r="BW64" s="55">
        <v>0</v>
      </c>
      <c r="BX64" s="55">
        <v>0</v>
      </c>
      <c r="BY64" s="55">
        <v>0</v>
      </c>
      <c r="BZ64" s="5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</row>
    <row r="65" spans="1:147" s="57" customFormat="1" ht="31.5" x14ac:dyDescent="0.25">
      <c r="A65" s="51" t="s">
        <v>113</v>
      </c>
      <c r="B65" s="52" t="s">
        <v>114</v>
      </c>
      <c r="C65" s="53" t="s">
        <v>34</v>
      </c>
      <c r="D65" s="54" t="s">
        <v>59</v>
      </c>
      <c r="E65" s="54" t="s">
        <v>59</v>
      </c>
      <c r="F65" s="54" t="s">
        <v>59</v>
      </c>
      <c r="G65" s="54" t="s">
        <v>59</v>
      </c>
      <c r="H65" s="54" t="s">
        <v>59</v>
      </c>
      <c r="I65" s="54" t="s">
        <v>59</v>
      </c>
      <c r="J65" s="54" t="s">
        <v>59</v>
      </c>
      <c r="K65" s="54" t="s">
        <v>59</v>
      </c>
      <c r="L65" s="54" t="s">
        <v>59</v>
      </c>
      <c r="M65" s="54" t="s">
        <v>59</v>
      </c>
      <c r="N65" s="54" t="s">
        <v>59</v>
      </c>
      <c r="O65" s="54" t="s">
        <v>59</v>
      </c>
      <c r="P65" s="54" t="s">
        <v>59</v>
      </c>
      <c r="Q65" s="54" t="s">
        <v>59</v>
      </c>
      <c r="R65" s="54" t="s">
        <v>59</v>
      </c>
      <c r="S65" s="54" t="s">
        <v>59</v>
      </c>
      <c r="T65" s="54" t="s">
        <v>59</v>
      </c>
      <c r="U65" s="54" t="s">
        <v>59</v>
      </c>
      <c r="V65" s="54" t="s">
        <v>59</v>
      </c>
      <c r="W65" s="54" t="s">
        <v>59</v>
      </c>
      <c r="X65" s="54" t="s">
        <v>59</v>
      </c>
      <c r="Y65" s="54" t="s">
        <v>59</v>
      </c>
      <c r="Z65" s="54" t="s">
        <v>59</v>
      </c>
      <c r="AA65" s="54" t="s">
        <v>59</v>
      </c>
      <c r="AB65" s="54" t="s">
        <v>59</v>
      </c>
      <c r="AC65" s="54" t="s">
        <v>59</v>
      </c>
      <c r="AD65" s="54" t="s">
        <v>59</v>
      </c>
      <c r="AE65" s="54" t="s">
        <v>59</v>
      </c>
      <c r="AF65" s="54" t="s">
        <v>59</v>
      </c>
      <c r="AG65" s="54" t="s">
        <v>59</v>
      </c>
      <c r="AH65" s="54" t="s">
        <v>59</v>
      </c>
      <c r="AI65" s="54" t="s">
        <v>59</v>
      </c>
      <c r="AJ65" s="54" t="s">
        <v>59</v>
      </c>
      <c r="AK65" s="54" t="s">
        <v>59</v>
      </c>
      <c r="AL65" s="54" t="s">
        <v>59</v>
      </c>
      <c r="AM65" s="55">
        <v>0</v>
      </c>
      <c r="AN65" s="55">
        <v>0</v>
      </c>
      <c r="AO65" s="55">
        <v>0</v>
      </c>
      <c r="AP65" s="55">
        <v>0</v>
      </c>
      <c r="AQ65" s="55">
        <v>0</v>
      </c>
      <c r="AR65" s="55">
        <v>0</v>
      </c>
      <c r="AS65" s="55">
        <v>0</v>
      </c>
      <c r="AT65" s="55">
        <v>0</v>
      </c>
      <c r="AU65" s="55">
        <v>0</v>
      </c>
      <c r="AV65" s="55">
        <v>0</v>
      </c>
      <c r="AW65" s="55">
        <v>0</v>
      </c>
      <c r="AX65" s="55">
        <v>0</v>
      </c>
      <c r="AY65" s="55">
        <v>0</v>
      </c>
      <c r="AZ65" s="55">
        <v>0</v>
      </c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5">
        <v>0</v>
      </c>
      <c r="BW65" s="55">
        <v>0</v>
      </c>
      <c r="BX65" s="55">
        <v>0</v>
      </c>
      <c r="BY65" s="55">
        <v>0</v>
      </c>
      <c r="BZ65" s="5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</row>
    <row r="66" spans="1:147" s="57" customFormat="1" ht="47.25" x14ac:dyDescent="0.25">
      <c r="A66" s="51" t="s">
        <v>115</v>
      </c>
      <c r="B66" s="52" t="s">
        <v>116</v>
      </c>
      <c r="C66" s="53" t="s">
        <v>34</v>
      </c>
      <c r="D66" s="54" t="s">
        <v>59</v>
      </c>
      <c r="E66" s="54" t="s">
        <v>59</v>
      </c>
      <c r="F66" s="54" t="s">
        <v>59</v>
      </c>
      <c r="G66" s="54" t="s">
        <v>59</v>
      </c>
      <c r="H66" s="54" t="s">
        <v>59</v>
      </c>
      <c r="I66" s="54" t="s">
        <v>59</v>
      </c>
      <c r="J66" s="54" t="s">
        <v>59</v>
      </c>
      <c r="K66" s="54" t="s">
        <v>59</v>
      </c>
      <c r="L66" s="54" t="s">
        <v>59</v>
      </c>
      <c r="M66" s="54" t="s">
        <v>59</v>
      </c>
      <c r="N66" s="54" t="s">
        <v>59</v>
      </c>
      <c r="O66" s="54" t="s">
        <v>59</v>
      </c>
      <c r="P66" s="54" t="s">
        <v>59</v>
      </c>
      <c r="Q66" s="54" t="s">
        <v>59</v>
      </c>
      <c r="R66" s="54" t="s">
        <v>59</v>
      </c>
      <c r="S66" s="54" t="s">
        <v>59</v>
      </c>
      <c r="T66" s="54" t="s">
        <v>59</v>
      </c>
      <c r="U66" s="54" t="s">
        <v>59</v>
      </c>
      <c r="V66" s="54" t="s">
        <v>59</v>
      </c>
      <c r="W66" s="54" t="s">
        <v>59</v>
      </c>
      <c r="X66" s="54" t="s">
        <v>59</v>
      </c>
      <c r="Y66" s="54" t="s">
        <v>59</v>
      </c>
      <c r="Z66" s="54" t="s">
        <v>59</v>
      </c>
      <c r="AA66" s="54" t="s">
        <v>59</v>
      </c>
      <c r="AB66" s="54" t="s">
        <v>59</v>
      </c>
      <c r="AC66" s="54" t="s">
        <v>59</v>
      </c>
      <c r="AD66" s="54" t="s">
        <v>59</v>
      </c>
      <c r="AE66" s="54" t="s">
        <v>59</v>
      </c>
      <c r="AF66" s="54" t="s">
        <v>59</v>
      </c>
      <c r="AG66" s="54" t="s">
        <v>59</v>
      </c>
      <c r="AH66" s="54" t="s">
        <v>59</v>
      </c>
      <c r="AI66" s="54" t="s">
        <v>59</v>
      </c>
      <c r="AJ66" s="54" t="s">
        <v>59</v>
      </c>
      <c r="AK66" s="54" t="s">
        <v>59</v>
      </c>
      <c r="AL66" s="54" t="s">
        <v>59</v>
      </c>
      <c r="AM66" s="55">
        <v>0</v>
      </c>
      <c r="AN66" s="55">
        <v>0</v>
      </c>
      <c r="AO66" s="55">
        <v>0</v>
      </c>
      <c r="AP66" s="55">
        <v>0</v>
      </c>
      <c r="AQ66" s="55">
        <v>0</v>
      </c>
      <c r="AR66" s="55">
        <v>0</v>
      </c>
      <c r="AS66" s="55">
        <v>0</v>
      </c>
      <c r="AT66" s="55">
        <v>0</v>
      </c>
      <c r="AU66" s="55">
        <v>0</v>
      </c>
      <c r="AV66" s="55">
        <v>0</v>
      </c>
      <c r="AW66" s="55">
        <v>0</v>
      </c>
      <c r="AX66" s="55">
        <v>0</v>
      </c>
      <c r="AY66" s="55">
        <v>0</v>
      </c>
      <c r="AZ66" s="55">
        <v>0</v>
      </c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BM66" s="54"/>
      <c r="BN66" s="54"/>
      <c r="BO66" s="54"/>
      <c r="BP66" s="54"/>
      <c r="BQ66" s="54"/>
      <c r="BR66" s="54"/>
      <c r="BS66" s="54"/>
      <c r="BT66" s="54"/>
      <c r="BU66" s="54"/>
      <c r="BV66" s="55">
        <v>0</v>
      </c>
      <c r="BW66" s="55">
        <v>0</v>
      </c>
      <c r="BX66" s="55">
        <v>0</v>
      </c>
      <c r="BY66" s="55">
        <v>0</v>
      </c>
      <c r="BZ66" s="5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</row>
    <row r="67" spans="1:147" s="50" customFormat="1" ht="47.25" x14ac:dyDescent="0.25">
      <c r="A67" s="44" t="s">
        <v>117</v>
      </c>
      <c r="B67" s="45" t="s">
        <v>118</v>
      </c>
      <c r="C67" s="46" t="s">
        <v>34</v>
      </c>
      <c r="D67" s="47" t="s">
        <v>59</v>
      </c>
      <c r="E67" s="47" t="s">
        <v>59</v>
      </c>
      <c r="F67" s="47" t="s">
        <v>59</v>
      </c>
      <c r="G67" s="47" t="s">
        <v>59</v>
      </c>
      <c r="H67" s="47" t="s">
        <v>59</v>
      </c>
      <c r="I67" s="47" t="s">
        <v>59</v>
      </c>
      <c r="J67" s="47" t="s">
        <v>59</v>
      </c>
      <c r="K67" s="47" t="s">
        <v>59</v>
      </c>
      <c r="L67" s="47" t="s">
        <v>59</v>
      </c>
      <c r="M67" s="47" t="s">
        <v>59</v>
      </c>
      <c r="N67" s="47" t="s">
        <v>59</v>
      </c>
      <c r="O67" s="47" t="s">
        <v>59</v>
      </c>
      <c r="P67" s="47" t="s">
        <v>59</v>
      </c>
      <c r="Q67" s="47" t="s">
        <v>59</v>
      </c>
      <c r="R67" s="47" t="s">
        <v>59</v>
      </c>
      <c r="S67" s="47" t="s">
        <v>59</v>
      </c>
      <c r="T67" s="47" t="s">
        <v>59</v>
      </c>
      <c r="U67" s="47" t="s">
        <v>59</v>
      </c>
      <c r="V67" s="47" t="s">
        <v>59</v>
      </c>
      <c r="W67" s="47" t="s">
        <v>59</v>
      </c>
      <c r="X67" s="47" t="s">
        <v>59</v>
      </c>
      <c r="Y67" s="47" t="s">
        <v>59</v>
      </c>
      <c r="Z67" s="47" t="s">
        <v>59</v>
      </c>
      <c r="AA67" s="47" t="s">
        <v>59</v>
      </c>
      <c r="AB67" s="47" t="s">
        <v>59</v>
      </c>
      <c r="AC67" s="47" t="s">
        <v>59</v>
      </c>
      <c r="AD67" s="47" t="s">
        <v>59</v>
      </c>
      <c r="AE67" s="47" t="s">
        <v>59</v>
      </c>
      <c r="AF67" s="47" t="s">
        <v>59</v>
      </c>
      <c r="AG67" s="47" t="s">
        <v>59</v>
      </c>
      <c r="AH67" s="47" t="s">
        <v>59</v>
      </c>
      <c r="AI67" s="47" t="s">
        <v>59</v>
      </c>
      <c r="AJ67" s="47" t="s">
        <v>59</v>
      </c>
      <c r="AK67" s="47" t="s">
        <v>59</v>
      </c>
      <c r="AL67" s="47" t="s">
        <v>59</v>
      </c>
      <c r="AM67" s="48">
        <v>0</v>
      </c>
      <c r="AN67" s="48">
        <v>0</v>
      </c>
      <c r="AO67" s="48">
        <v>0</v>
      </c>
      <c r="AP67" s="48">
        <v>0</v>
      </c>
      <c r="AQ67" s="48">
        <v>0</v>
      </c>
      <c r="AR67" s="48">
        <v>0</v>
      </c>
      <c r="AS67" s="48">
        <v>0</v>
      </c>
      <c r="AT67" s="48">
        <v>0</v>
      </c>
      <c r="AU67" s="48">
        <v>0</v>
      </c>
      <c r="AV67" s="48">
        <v>0</v>
      </c>
      <c r="AW67" s="48">
        <v>0</v>
      </c>
      <c r="AX67" s="48">
        <v>0</v>
      </c>
      <c r="AY67" s="48">
        <v>0</v>
      </c>
      <c r="AZ67" s="48">
        <v>0</v>
      </c>
      <c r="BA67" s="47"/>
      <c r="BB67" s="47"/>
      <c r="BC67" s="47"/>
      <c r="BD67" s="47"/>
      <c r="BE67" s="47"/>
      <c r="BF67" s="47"/>
      <c r="BG67" s="47"/>
      <c r="BH67" s="47"/>
      <c r="BI67" s="47"/>
      <c r="BJ67" s="47"/>
      <c r="BK67" s="47"/>
      <c r="BL67" s="47"/>
      <c r="BM67" s="47"/>
      <c r="BN67" s="47"/>
      <c r="BO67" s="47"/>
      <c r="BP67" s="47"/>
      <c r="BQ67" s="47"/>
      <c r="BR67" s="47"/>
      <c r="BS67" s="47"/>
      <c r="BT67" s="47"/>
      <c r="BU67" s="47"/>
      <c r="BV67" s="48">
        <v>0</v>
      </c>
      <c r="BW67" s="48">
        <v>0</v>
      </c>
      <c r="BX67" s="48">
        <v>0</v>
      </c>
      <c r="BY67" s="48">
        <v>0</v>
      </c>
      <c r="BZ67" s="49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</row>
    <row r="68" spans="1:147" s="57" customFormat="1" ht="31.5" x14ac:dyDescent="0.25">
      <c r="A68" s="51" t="s">
        <v>119</v>
      </c>
      <c r="B68" s="52" t="s">
        <v>120</v>
      </c>
      <c r="C68" s="53" t="s">
        <v>34</v>
      </c>
      <c r="D68" s="54" t="s">
        <v>59</v>
      </c>
      <c r="E68" s="54" t="s">
        <v>59</v>
      </c>
      <c r="F68" s="54" t="s">
        <v>59</v>
      </c>
      <c r="G68" s="54" t="s">
        <v>59</v>
      </c>
      <c r="H68" s="54" t="s">
        <v>59</v>
      </c>
      <c r="I68" s="54" t="s">
        <v>59</v>
      </c>
      <c r="J68" s="54" t="s">
        <v>59</v>
      </c>
      <c r="K68" s="54" t="s">
        <v>59</v>
      </c>
      <c r="L68" s="54" t="s">
        <v>59</v>
      </c>
      <c r="M68" s="54" t="s">
        <v>59</v>
      </c>
      <c r="N68" s="54" t="s">
        <v>59</v>
      </c>
      <c r="O68" s="54" t="s">
        <v>59</v>
      </c>
      <c r="P68" s="54" t="s">
        <v>59</v>
      </c>
      <c r="Q68" s="54" t="s">
        <v>59</v>
      </c>
      <c r="R68" s="54" t="s">
        <v>59</v>
      </c>
      <c r="S68" s="54" t="s">
        <v>59</v>
      </c>
      <c r="T68" s="54" t="s">
        <v>59</v>
      </c>
      <c r="U68" s="54" t="s">
        <v>59</v>
      </c>
      <c r="V68" s="54" t="s">
        <v>59</v>
      </c>
      <c r="W68" s="54" t="s">
        <v>59</v>
      </c>
      <c r="X68" s="54" t="s">
        <v>59</v>
      </c>
      <c r="Y68" s="54" t="s">
        <v>59</v>
      </c>
      <c r="Z68" s="54" t="s">
        <v>59</v>
      </c>
      <c r="AA68" s="54" t="s">
        <v>59</v>
      </c>
      <c r="AB68" s="54" t="s">
        <v>59</v>
      </c>
      <c r="AC68" s="54" t="s">
        <v>59</v>
      </c>
      <c r="AD68" s="54" t="s">
        <v>59</v>
      </c>
      <c r="AE68" s="54" t="s">
        <v>59</v>
      </c>
      <c r="AF68" s="54" t="s">
        <v>59</v>
      </c>
      <c r="AG68" s="54" t="s">
        <v>59</v>
      </c>
      <c r="AH68" s="54" t="s">
        <v>59</v>
      </c>
      <c r="AI68" s="54" t="s">
        <v>59</v>
      </c>
      <c r="AJ68" s="54" t="s">
        <v>59</v>
      </c>
      <c r="AK68" s="54" t="s">
        <v>59</v>
      </c>
      <c r="AL68" s="54" t="s">
        <v>59</v>
      </c>
      <c r="AM68" s="55">
        <v>0</v>
      </c>
      <c r="AN68" s="55">
        <v>0</v>
      </c>
      <c r="AO68" s="55">
        <v>0</v>
      </c>
      <c r="AP68" s="55">
        <v>0</v>
      </c>
      <c r="AQ68" s="55">
        <v>0</v>
      </c>
      <c r="AR68" s="55">
        <v>0</v>
      </c>
      <c r="AS68" s="55">
        <v>0</v>
      </c>
      <c r="AT68" s="55">
        <v>0</v>
      </c>
      <c r="AU68" s="55">
        <v>0</v>
      </c>
      <c r="AV68" s="55">
        <v>0</v>
      </c>
      <c r="AW68" s="55">
        <v>0</v>
      </c>
      <c r="AX68" s="55">
        <v>0</v>
      </c>
      <c r="AY68" s="55">
        <v>0</v>
      </c>
      <c r="AZ68" s="55">
        <v>0</v>
      </c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  <c r="BM68" s="54"/>
      <c r="BN68" s="54"/>
      <c r="BO68" s="54"/>
      <c r="BP68" s="54"/>
      <c r="BQ68" s="54"/>
      <c r="BR68" s="54"/>
      <c r="BS68" s="54"/>
      <c r="BT68" s="54"/>
      <c r="BU68" s="54"/>
      <c r="BV68" s="55">
        <v>0</v>
      </c>
      <c r="BW68" s="55">
        <v>0</v>
      </c>
      <c r="BX68" s="55">
        <v>0</v>
      </c>
      <c r="BY68" s="55">
        <v>0</v>
      </c>
      <c r="BZ68" s="5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</row>
    <row r="69" spans="1:147" s="57" customFormat="1" ht="31.5" x14ac:dyDescent="0.25">
      <c r="A69" s="51" t="s">
        <v>121</v>
      </c>
      <c r="B69" s="52" t="s">
        <v>122</v>
      </c>
      <c r="C69" s="53" t="s">
        <v>34</v>
      </c>
      <c r="D69" s="54" t="s">
        <v>59</v>
      </c>
      <c r="E69" s="54" t="s">
        <v>59</v>
      </c>
      <c r="F69" s="54" t="s">
        <v>59</v>
      </c>
      <c r="G69" s="54" t="s">
        <v>59</v>
      </c>
      <c r="H69" s="54" t="s">
        <v>59</v>
      </c>
      <c r="I69" s="54" t="s">
        <v>59</v>
      </c>
      <c r="J69" s="54" t="s">
        <v>59</v>
      </c>
      <c r="K69" s="54" t="s">
        <v>59</v>
      </c>
      <c r="L69" s="54" t="s">
        <v>59</v>
      </c>
      <c r="M69" s="54" t="s">
        <v>59</v>
      </c>
      <c r="N69" s="54" t="s">
        <v>59</v>
      </c>
      <c r="O69" s="54" t="s">
        <v>59</v>
      </c>
      <c r="P69" s="54" t="s">
        <v>59</v>
      </c>
      <c r="Q69" s="54" t="s">
        <v>59</v>
      </c>
      <c r="R69" s="54" t="s">
        <v>59</v>
      </c>
      <c r="S69" s="54" t="s">
        <v>59</v>
      </c>
      <c r="T69" s="54" t="s">
        <v>59</v>
      </c>
      <c r="U69" s="54" t="s">
        <v>59</v>
      </c>
      <c r="V69" s="54" t="s">
        <v>59</v>
      </c>
      <c r="W69" s="54" t="s">
        <v>59</v>
      </c>
      <c r="X69" s="54" t="s">
        <v>59</v>
      </c>
      <c r="Y69" s="54" t="s">
        <v>59</v>
      </c>
      <c r="Z69" s="54" t="s">
        <v>59</v>
      </c>
      <c r="AA69" s="54" t="s">
        <v>59</v>
      </c>
      <c r="AB69" s="54" t="s">
        <v>59</v>
      </c>
      <c r="AC69" s="54" t="s">
        <v>59</v>
      </c>
      <c r="AD69" s="54" t="s">
        <v>59</v>
      </c>
      <c r="AE69" s="54" t="s">
        <v>59</v>
      </c>
      <c r="AF69" s="54" t="s">
        <v>59</v>
      </c>
      <c r="AG69" s="54" t="s">
        <v>59</v>
      </c>
      <c r="AH69" s="54" t="s">
        <v>59</v>
      </c>
      <c r="AI69" s="54" t="s">
        <v>59</v>
      </c>
      <c r="AJ69" s="54" t="s">
        <v>59</v>
      </c>
      <c r="AK69" s="54" t="s">
        <v>59</v>
      </c>
      <c r="AL69" s="54" t="s">
        <v>59</v>
      </c>
      <c r="AM69" s="55">
        <v>0</v>
      </c>
      <c r="AN69" s="55">
        <v>0</v>
      </c>
      <c r="AO69" s="55">
        <v>0</v>
      </c>
      <c r="AP69" s="55">
        <v>0</v>
      </c>
      <c r="AQ69" s="55">
        <v>0</v>
      </c>
      <c r="AR69" s="55">
        <v>0</v>
      </c>
      <c r="AS69" s="55">
        <v>0</v>
      </c>
      <c r="AT69" s="55">
        <v>0</v>
      </c>
      <c r="AU69" s="55">
        <v>0</v>
      </c>
      <c r="AV69" s="55">
        <v>0</v>
      </c>
      <c r="AW69" s="55">
        <v>0</v>
      </c>
      <c r="AX69" s="55">
        <v>0</v>
      </c>
      <c r="AY69" s="55">
        <v>0</v>
      </c>
      <c r="AZ69" s="55">
        <v>0</v>
      </c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  <c r="BM69" s="54"/>
      <c r="BN69" s="54"/>
      <c r="BO69" s="54"/>
      <c r="BP69" s="54"/>
      <c r="BQ69" s="54"/>
      <c r="BR69" s="54"/>
      <c r="BS69" s="54"/>
      <c r="BT69" s="54"/>
      <c r="BU69" s="54"/>
      <c r="BV69" s="55">
        <v>0</v>
      </c>
      <c r="BW69" s="55">
        <v>0</v>
      </c>
      <c r="BX69" s="55">
        <v>0</v>
      </c>
      <c r="BY69" s="55">
        <v>0</v>
      </c>
      <c r="BZ69" s="5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</row>
    <row r="70" spans="1:147" s="43" customFormat="1" ht="47.25" x14ac:dyDescent="0.25">
      <c r="A70" s="72" t="s">
        <v>123</v>
      </c>
      <c r="B70" s="73" t="s">
        <v>124</v>
      </c>
      <c r="C70" s="74" t="s">
        <v>34</v>
      </c>
      <c r="D70" s="39" t="s">
        <v>59</v>
      </c>
      <c r="E70" s="39" t="s">
        <v>59</v>
      </c>
      <c r="F70" s="39" t="s">
        <v>59</v>
      </c>
      <c r="G70" s="39" t="s">
        <v>59</v>
      </c>
      <c r="H70" s="39" t="s">
        <v>59</v>
      </c>
      <c r="I70" s="39" t="s">
        <v>59</v>
      </c>
      <c r="J70" s="39" t="s">
        <v>59</v>
      </c>
      <c r="K70" s="39" t="s">
        <v>59</v>
      </c>
      <c r="L70" s="39" t="s">
        <v>59</v>
      </c>
      <c r="M70" s="39" t="s">
        <v>59</v>
      </c>
      <c r="N70" s="39" t="s">
        <v>59</v>
      </c>
      <c r="O70" s="39" t="s">
        <v>59</v>
      </c>
      <c r="P70" s="39" t="s">
        <v>59</v>
      </c>
      <c r="Q70" s="39" t="s">
        <v>59</v>
      </c>
      <c r="R70" s="39" t="s">
        <v>59</v>
      </c>
      <c r="S70" s="39" t="s">
        <v>59</v>
      </c>
      <c r="T70" s="39" t="s">
        <v>59</v>
      </c>
      <c r="U70" s="39" t="s">
        <v>59</v>
      </c>
      <c r="V70" s="39" t="s">
        <v>59</v>
      </c>
      <c r="W70" s="39" t="s">
        <v>59</v>
      </c>
      <c r="X70" s="39" t="s">
        <v>59</v>
      </c>
      <c r="Y70" s="39" t="s">
        <v>59</v>
      </c>
      <c r="Z70" s="39" t="s">
        <v>59</v>
      </c>
      <c r="AA70" s="39" t="s">
        <v>59</v>
      </c>
      <c r="AB70" s="39" t="s">
        <v>59</v>
      </c>
      <c r="AC70" s="39" t="s">
        <v>59</v>
      </c>
      <c r="AD70" s="39" t="s">
        <v>59</v>
      </c>
      <c r="AE70" s="39" t="s">
        <v>59</v>
      </c>
      <c r="AF70" s="39" t="s">
        <v>59</v>
      </c>
      <c r="AG70" s="39" t="s">
        <v>59</v>
      </c>
      <c r="AH70" s="39" t="s">
        <v>59</v>
      </c>
      <c r="AI70" s="39" t="s">
        <v>59</v>
      </c>
      <c r="AJ70" s="39" t="s">
        <v>59</v>
      </c>
      <c r="AK70" s="39" t="s">
        <v>59</v>
      </c>
      <c r="AL70" s="39" t="s">
        <v>59</v>
      </c>
      <c r="AM70" s="40">
        <v>0</v>
      </c>
      <c r="AN70" s="40">
        <v>0</v>
      </c>
      <c r="AO70" s="40">
        <v>0</v>
      </c>
      <c r="AP70" s="40">
        <v>0</v>
      </c>
      <c r="AQ70" s="40">
        <v>0</v>
      </c>
      <c r="AR70" s="40">
        <v>0</v>
      </c>
      <c r="AS70" s="40">
        <v>0</v>
      </c>
      <c r="AT70" s="40">
        <v>0</v>
      </c>
      <c r="AU70" s="40">
        <v>0</v>
      </c>
      <c r="AV70" s="40">
        <v>0</v>
      </c>
      <c r="AW70" s="40">
        <v>0</v>
      </c>
      <c r="AX70" s="40">
        <v>0</v>
      </c>
      <c r="AY70" s="40">
        <v>0</v>
      </c>
      <c r="AZ70" s="40">
        <v>0</v>
      </c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40">
        <v>0</v>
      </c>
      <c r="BW70" s="40">
        <v>0</v>
      </c>
      <c r="BX70" s="40">
        <v>0</v>
      </c>
      <c r="BY70" s="40">
        <v>0</v>
      </c>
      <c r="BZ70" s="42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</row>
    <row r="71" spans="1:147" s="50" customFormat="1" ht="47.25" x14ac:dyDescent="0.25">
      <c r="A71" s="44" t="s">
        <v>125</v>
      </c>
      <c r="B71" s="45" t="s">
        <v>126</v>
      </c>
      <c r="C71" s="46" t="s">
        <v>34</v>
      </c>
      <c r="D71" s="47" t="s">
        <v>59</v>
      </c>
      <c r="E71" s="47" t="s">
        <v>59</v>
      </c>
      <c r="F71" s="47" t="s">
        <v>59</v>
      </c>
      <c r="G71" s="47" t="s">
        <v>59</v>
      </c>
      <c r="H71" s="47" t="s">
        <v>59</v>
      </c>
      <c r="I71" s="47" t="s">
        <v>59</v>
      </c>
      <c r="J71" s="47" t="s">
        <v>59</v>
      </c>
      <c r="K71" s="47" t="s">
        <v>59</v>
      </c>
      <c r="L71" s="47" t="s">
        <v>59</v>
      </c>
      <c r="M71" s="47" t="s">
        <v>59</v>
      </c>
      <c r="N71" s="47" t="s">
        <v>59</v>
      </c>
      <c r="O71" s="47" t="s">
        <v>59</v>
      </c>
      <c r="P71" s="47" t="s">
        <v>59</v>
      </c>
      <c r="Q71" s="47" t="s">
        <v>59</v>
      </c>
      <c r="R71" s="47" t="s">
        <v>59</v>
      </c>
      <c r="S71" s="47" t="s">
        <v>59</v>
      </c>
      <c r="T71" s="47" t="s">
        <v>59</v>
      </c>
      <c r="U71" s="47" t="s">
        <v>59</v>
      </c>
      <c r="V71" s="47" t="s">
        <v>59</v>
      </c>
      <c r="W71" s="47" t="s">
        <v>59</v>
      </c>
      <c r="X71" s="47" t="s">
        <v>59</v>
      </c>
      <c r="Y71" s="47" t="s">
        <v>59</v>
      </c>
      <c r="Z71" s="47" t="s">
        <v>59</v>
      </c>
      <c r="AA71" s="47" t="s">
        <v>59</v>
      </c>
      <c r="AB71" s="47" t="s">
        <v>59</v>
      </c>
      <c r="AC71" s="47" t="s">
        <v>59</v>
      </c>
      <c r="AD71" s="47" t="s">
        <v>59</v>
      </c>
      <c r="AE71" s="47" t="s">
        <v>59</v>
      </c>
      <c r="AF71" s="47" t="s">
        <v>59</v>
      </c>
      <c r="AG71" s="47" t="s">
        <v>59</v>
      </c>
      <c r="AH71" s="47" t="s">
        <v>59</v>
      </c>
      <c r="AI71" s="47" t="s">
        <v>59</v>
      </c>
      <c r="AJ71" s="47" t="s">
        <v>59</v>
      </c>
      <c r="AK71" s="47" t="s">
        <v>59</v>
      </c>
      <c r="AL71" s="47" t="s">
        <v>59</v>
      </c>
      <c r="AM71" s="48">
        <v>0</v>
      </c>
      <c r="AN71" s="48">
        <v>0</v>
      </c>
      <c r="AO71" s="48">
        <v>0</v>
      </c>
      <c r="AP71" s="48">
        <v>0</v>
      </c>
      <c r="AQ71" s="48">
        <v>0</v>
      </c>
      <c r="AR71" s="48">
        <v>0</v>
      </c>
      <c r="AS71" s="48">
        <v>0</v>
      </c>
      <c r="AT71" s="48">
        <v>0</v>
      </c>
      <c r="AU71" s="48">
        <v>0</v>
      </c>
      <c r="AV71" s="48">
        <v>0</v>
      </c>
      <c r="AW71" s="48">
        <v>0</v>
      </c>
      <c r="AX71" s="48">
        <v>0</v>
      </c>
      <c r="AY71" s="48">
        <v>0</v>
      </c>
      <c r="AZ71" s="48">
        <v>0</v>
      </c>
      <c r="BA71" s="47"/>
      <c r="BB71" s="47"/>
      <c r="BC71" s="47"/>
      <c r="BD71" s="47"/>
      <c r="BE71" s="47"/>
      <c r="BF71" s="47"/>
      <c r="BG71" s="47"/>
      <c r="BH71" s="47"/>
      <c r="BI71" s="47"/>
      <c r="BJ71" s="47"/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8">
        <v>0</v>
      </c>
      <c r="BW71" s="48">
        <v>0</v>
      </c>
      <c r="BX71" s="48">
        <v>0</v>
      </c>
      <c r="BY71" s="48">
        <v>0</v>
      </c>
      <c r="BZ71" s="49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  <c r="EI71" s="16"/>
      <c r="EJ71" s="16"/>
      <c r="EK71" s="16"/>
      <c r="EL71" s="16"/>
      <c r="EM71" s="16"/>
      <c r="EN71" s="16"/>
      <c r="EO71" s="16"/>
      <c r="EP71" s="16"/>
      <c r="EQ71" s="16"/>
    </row>
    <row r="72" spans="1:147" s="50" customFormat="1" ht="47.25" x14ac:dyDescent="0.25">
      <c r="A72" s="44" t="s">
        <v>127</v>
      </c>
      <c r="B72" s="45" t="s">
        <v>128</v>
      </c>
      <c r="C72" s="46" t="s">
        <v>34</v>
      </c>
      <c r="D72" s="47" t="s">
        <v>59</v>
      </c>
      <c r="E72" s="47" t="s">
        <v>59</v>
      </c>
      <c r="F72" s="47" t="s">
        <v>59</v>
      </c>
      <c r="G72" s="47" t="s">
        <v>59</v>
      </c>
      <c r="H72" s="47" t="s">
        <v>59</v>
      </c>
      <c r="I72" s="47" t="s">
        <v>59</v>
      </c>
      <c r="J72" s="47" t="s">
        <v>59</v>
      </c>
      <c r="K72" s="47" t="s">
        <v>59</v>
      </c>
      <c r="L72" s="47" t="s">
        <v>59</v>
      </c>
      <c r="M72" s="47" t="s">
        <v>59</v>
      </c>
      <c r="N72" s="47" t="s">
        <v>59</v>
      </c>
      <c r="O72" s="47" t="s">
        <v>59</v>
      </c>
      <c r="P72" s="47" t="s">
        <v>59</v>
      </c>
      <c r="Q72" s="47" t="s">
        <v>59</v>
      </c>
      <c r="R72" s="47" t="s">
        <v>59</v>
      </c>
      <c r="S72" s="47" t="s">
        <v>59</v>
      </c>
      <c r="T72" s="47" t="s">
        <v>59</v>
      </c>
      <c r="U72" s="47" t="s">
        <v>59</v>
      </c>
      <c r="V72" s="47" t="s">
        <v>59</v>
      </c>
      <c r="W72" s="47" t="s">
        <v>59</v>
      </c>
      <c r="X72" s="47" t="s">
        <v>59</v>
      </c>
      <c r="Y72" s="47" t="s">
        <v>59</v>
      </c>
      <c r="Z72" s="47" t="s">
        <v>59</v>
      </c>
      <c r="AA72" s="47" t="s">
        <v>59</v>
      </c>
      <c r="AB72" s="47" t="s">
        <v>59</v>
      </c>
      <c r="AC72" s="47" t="s">
        <v>59</v>
      </c>
      <c r="AD72" s="47" t="s">
        <v>59</v>
      </c>
      <c r="AE72" s="47" t="s">
        <v>59</v>
      </c>
      <c r="AF72" s="47" t="s">
        <v>59</v>
      </c>
      <c r="AG72" s="47" t="s">
        <v>59</v>
      </c>
      <c r="AH72" s="47" t="s">
        <v>59</v>
      </c>
      <c r="AI72" s="47" t="s">
        <v>59</v>
      </c>
      <c r="AJ72" s="47" t="s">
        <v>59</v>
      </c>
      <c r="AK72" s="47" t="s">
        <v>59</v>
      </c>
      <c r="AL72" s="47" t="s">
        <v>59</v>
      </c>
      <c r="AM72" s="48">
        <v>0</v>
      </c>
      <c r="AN72" s="48">
        <v>0</v>
      </c>
      <c r="AO72" s="48">
        <v>0</v>
      </c>
      <c r="AP72" s="48">
        <v>0</v>
      </c>
      <c r="AQ72" s="48">
        <v>0</v>
      </c>
      <c r="AR72" s="48">
        <v>0</v>
      </c>
      <c r="AS72" s="48">
        <v>0</v>
      </c>
      <c r="AT72" s="48">
        <v>0</v>
      </c>
      <c r="AU72" s="48">
        <v>0</v>
      </c>
      <c r="AV72" s="48">
        <v>0</v>
      </c>
      <c r="AW72" s="48">
        <v>0</v>
      </c>
      <c r="AX72" s="48">
        <v>0</v>
      </c>
      <c r="AY72" s="48">
        <v>0</v>
      </c>
      <c r="AZ72" s="48">
        <v>0</v>
      </c>
      <c r="BA72" s="47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8">
        <v>0</v>
      </c>
      <c r="BW72" s="48">
        <v>0</v>
      </c>
      <c r="BX72" s="48">
        <v>0</v>
      </c>
      <c r="BY72" s="48">
        <v>0</v>
      </c>
      <c r="BZ72" s="49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  <c r="EO72" s="16"/>
      <c r="EP72" s="16"/>
      <c r="EQ72" s="16"/>
    </row>
    <row r="73" spans="1:147" s="43" customFormat="1" ht="31.5" x14ac:dyDescent="0.25">
      <c r="A73" s="72" t="s">
        <v>129</v>
      </c>
      <c r="B73" s="73" t="s">
        <v>130</v>
      </c>
      <c r="C73" s="74" t="s">
        <v>34</v>
      </c>
      <c r="D73" s="39">
        <f>D74</f>
        <v>0</v>
      </c>
      <c r="E73" s="40">
        <f>E74</f>
        <v>11.603</v>
      </c>
      <c r="F73" s="40">
        <f t="shared" ref="F73:AL73" si="145">F74</f>
        <v>0</v>
      </c>
      <c r="G73" s="40">
        <f t="shared" si="145"/>
        <v>0</v>
      </c>
      <c r="H73" s="40">
        <f t="shared" si="145"/>
        <v>2.9</v>
      </c>
      <c r="I73" s="40">
        <f t="shared" si="145"/>
        <v>0</v>
      </c>
      <c r="J73" s="40">
        <f t="shared" si="145"/>
        <v>0</v>
      </c>
      <c r="K73" s="40">
        <f t="shared" si="145"/>
        <v>0</v>
      </c>
      <c r="L73" s="40">
        <f t="shared" si="145"/>
        <v>0</v>
      </c>
      <c r="M73" s="40">
        <f t="shared" si="145"/>
        <v>0</v>
      </c>
      <c r="N73" s="40">
        <f t="shared" si="145"/>
        <v>0</v>
      </c>
      <c r="O73" s="40">
        <f t="shared" si="145"/>
        <v>0</v>
      </c>
      <c r="P73" s="40">
        <f t="shared" si="145"/>
        <v>0</v>
      </c>
      <c r="Q73" s="40">
        <f t="shared" si="145"/>
        <v>0</v>
      </c>
      <c r="R73" s="40">
        <f t="shared" si="145"/>
        <v>0</v>
      </c>
      <c r="S73" s="40">
        <f t="shared" si="145"/>
        <v>0</v>
      </c>
      <c r="T73" s="40">
        <f t="shared" si="145"/>
        <v>0</v>
      </c>
      <c r="U73" s="40">
        <f t="shared" si="145"/>
        <v>0</v>
      </c>
      <c r="V73" s="40">
        <f t="shared" si="145"/>
        <v>0</v>
      </c>
      <c r="W73" s="40">
        <f t="shared" si="145"/>
        <v>0</v>
      </c>
      <c r="X73" s="40">
        <f t="shared" si="145"/>
        <v>0</v>
      </c>
      <c r="Y73" s="40">
        <f t="shared" si="145"/>
        <v>0</v>
      </c>
      <c r="Z73" s="40">
        <f t="shared" si="145"/>
        <v>0</v>
      </c>
      <c r="AA73" s="40">
        <f t="shared" si="145"/>
        <v>0</v>
      </c>
      <c r="AB73" s="40">
        <f t="shared" si="145"/>
        <v>0</v>
      </c>
      <c r="AC73" s="40">
        <f t="shared" si="145"/>
        <v>0</v>
      </c>
      <c r="AD73" s="40">
        <f t="shared" si="145"/>
        <v>0</v>
      </c>
      <c r="AE73" s="40">
        <f t="shared" si="145"/>
        <v>0</v>
      </c>
      <c r="AF73" s="40">
        <f t="shared" si="145"/>
        <v>0</v>
      </c>
      <c r="AG73" s="40">
        <f t="shared" si="145"/>
        <v>11.603</v>
      </c>
      <c r="AH73" s="40">
        <f t="shared" si="145"/>
        <v>0</v>
      </c>
      <c r="AI73" s="40">
        <f t="shared" si="145"/>
        <v>0</v>
      </c>
      <c r="AJ73" s="40">
        <f t="shared" si="145"/>
        <v>2.9</v>
      </c>
      <c r="AK73" s="40">
        <f t="shared" si="145"/>
        <v>0</v>
      </c>
      <c r="AL73" s="40">
        <f t="shared" si="145"/>
        <v>0</v>
      </c>
      <c r="AM73" s="40">
        <f>AM74</f>
        <v>0</v>
      </c>
      <c r="AN73" s="40">
        <f t="shared" ref="AN73:BV73" si="146">AN74</f>
        <v>0</v>
      </c>
      <c r="AO73" s="40">
        <f t="shared" si="146"/>
        <v>0</v>
      </c>
      <c r="AP73" s="40">
        <f t="shared" si="146"/>
        <v>0</v>
      </c>
      <c r="AQ73" s="40">
        <f t="shared" si="146"/>
        <v>0</v>
      </c>
      <c r="AR73" s="40">
        <f t="shared" si="146"/>
        <v>0</v>
      </c>
      <c r="AS73" s="40">
        <f t="shared" si="146"/>
        <v>0</v>
      </c>
      <c r="AT73" s="40">
        <f t="shared" si="146"/>
        <v>0</v>
      </c>
      <c r="AU73" s="40">
        <f t="shared" si="146"/>
        <v>0</v>
      </c>
      <c r="AV73" s="40">
        <f t="shared" si="146"/>
        <v>0</v>
      </c>
      <c r="AW73" s="40">
        <f t="shared" si="146"/>
        <v>0</v>
      </c>
      <c r="AX73" s="40">
        <f t="shared" si="146"/>
        <v>0</v>
      </c>
      <c r="AY73" s="40">
        <f t="shared" si="146"/>
        <v>0</v>
      </c>
      <c r="AZ73" s="40">
        <f t="shared" si="146"/>
        <v>0</v>
      </c>
      <c r="BA73" s="39">
        <f t="shared" si="146"/>
        <v>0</v>
      </c>
      <c r="BB73" s="39">
        <f t="shared" si="146"/>
        <v>0</v>
      </c>
      <c r="BC73" s="39">
        <f t="shared" si="146"/>
        <v>0</v>
      </c>
      <c r="BD73" s="39">
        <f t="shared" si="146"/>
        <v>0</v>
      </c>
      <c r="BE73" s="39">
        <f t="shared" si="146"/>
        <v>0</v>
      </c>
      <c r="BF73" s="39">
        <f t="shared" si="146"/>
        <v>0</v>
      </c>
      <c r="BG73" s="39">
        <f t="shared" si="146"/>
        <v>0</v>
      </c>
      <c r="BH73" s="39">
        <f t="shared" si="146"/>
        <v>0</v>
      </c>
      <c r="BI73" s="39">
        <f t="shared" si="146"/>
        <v>0</v>
      </c>
      <c r="BJ73" s="39">
        <f t="shared" si="146"/>
        <v>0</v>
      </c>
      <c r="BK73" s="39">
        <f t="shared" si="146"/>
        <v>0</v>
      </c>
      <c r="BL73" s="39">
        <f t="shared" si="146"/>
        <v>0</v>
      </c>
      <c r="BM73" s="39">
        <f t="shared" si="146"/>
        <v>0</v>
      </c>
      <c r="BN73" s="39">
        <f t="shared" si="146"/>
        <v>0</v>
      </c>
      <c r="BO73" s="39">
        <f t="shared" si="146"/>
        <v>0</v>
      </c>
      <c r="BP73" s="39">
        <f t="shared" si="146"/>
        <v>0</v>
      </c>
      <c r="BQ73" s="39">
        <f t="shared" si="146"/>
        <v>0</v>
      </c>
      <c r="BR73" s="39">
        <f t="shared" si="146"/>
        <v>0</v>
      </c>
      <c r="BS73" s="39">
        <f t="shared" si="146"/>
        <v>0</v>
      </c>
      <c r="BT73" s="39">
        <f t="shared" si="146"/>
        <v>0</v>
      </c>
      <c r="BU73" s="39">
        <f t="shared" si="146"/>
        <v>0</v>
      </c>
      <c r="BV73" s="40">
        <f t="shared" si="146"/>
        <v>0</v>
      </c>
      <c r="BW73" s="40">
        <v>0</v>
      </c>
      <c r="BX73" s="40">
        <v>0</v>
      </c>
      <c r="BY73" s="40">
        <v>0</v>
      </c>
      <c r="BZ73" s="42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6"/>
      <c r="EE73" s="16"/>
      <c r="EF73" s="16"/>
      <c r="EG73" s="16"/>
      <c r="EH73" s="16"/>
      <c r="EI73" s="16"/>
      <c r="EJ73" s="16"/>
      <c r="EK73" s="16"/>
      <c r="EL73" s="16"/>
      <c r="EM73" s="16"/>
      <c r="EN73" s="16"/>
      <c r="EO73" s="16"/>
      <c r="EP73" s="16"/>
      <c r="EQ73" s="16"/>
    </row>
    <row r="74" spans="1:147" x14ac:dyDescent="0.25">
      <c r="A74" s="65" t="s">
        <v>129</v>
      </c>
      <c r="B74" s="66" t="s">
        <v>140</v>
      </c>
      <c r="C74" s="75"/>
      <c r="D74" s="60">
        <f t="shared" ref="D74:J74" si="147">K74+R74+Y74+AF74</f>
        <v>0</v>
      </c>
      <c r="E74" s="61">
        <f t="shared" si="147"/>
        <v>11.603</v>
      </c>
      <c r="F74" s="60">
        <f t="shared" si="147"/>
        <v>0</v>
      </c>
      <c r="G74" s="60">
        <f t="shared" si="147"/>
        <v>0</v>
      </c>
      <c r="H74" s="60">
        <f t="shared" si="147"/>
        <v>2.9</v>
      </c>
      <c r="I74" s="60">
        <f t="shared" si="147"/>
        <v>0</v>
      </c>
      <c r="J74" s="60">
        <f t="shared" si="147"/>
        <v>0</v>
      </c>
      <c r="K74" s="61">
        <v>0</v>
      </c>
      <c r="L74" s="61">
        <v>0</v>
      </c>
      <c r="M74" s="61">
        <v>0</v>
      </c>
      <c r="N74" s="61">
        <v>0</v>
      </c>
      <c r="O74" s="61">
        <v>0</v>
      </c>
      <c r="P74" s="61">
        <v>0</v>
      </c>
      <c r="Q74" s="61">
        <v>0</v>
      </c>
      <c r="R74" s="61">
        <v>0</v>
      </c>
      <c r="S74" s="61">
        <v>0</v>
      </c>
      <c r="T74" s="61">
        <v>0</v>
      </c>
      <c r="U74" s="61">
        <v>0</v>
      </c>
      <c r="V74" s="61">
        <v>0</v>
      </c>
      <c r="W74" s="61">
        <v>0</v>
      </c>
      <c r="X74" s="61">
        <v>0</v>
      </c>
      <c r="Y74" s="61">
        <v>0</v>
      </c>
      <c r="Z74" s="61">
        <v>0</v>
      </c>
      <c r="AA74" s="61">
        <v>0</v>
      </c>
      <c r="AB74" s="61">
        <v>0</v>
      </c>
      <c r="AC74" s="61">
        <v>0</v>
      </c>
      <c r="AD74" s="61">
        <v>0</v>
      </c>
      <c r="AE74" s="61">
        <v>0</v>
      </c>
      <c r="AF74" s="61">
        <v>0</v>
      </c>
      <c r="AG74" s="60">
        <v>11.603</v>
      </c>
      <c r="AH74" s="77">
        <v>0</v>
      </c>
      <c r="AI74" s="77">
        <v>0</v>
      </c>
      <c r="AJ74" s="61">
        <v>2.9</v>
      </c>
      <c r="AK74" s="77">
        <v>0</v>
      </c>
      <c r="AL74" s="77">
        <v>0</v>
      </c>
      <c r="AM74" s="61">
        <v>0</v>
      </c>
      <c r="AN74" s="61">
        <f t="shared" ref="AN74:AP74" si="148">BP74</f>
        <v>0</v>
      </c>
      <c r="AO74" s="77">
        <f t="shared" si="148"/>
        <v>0</v>
      </c>
      <c r="AP74" s="77">
        <f t="shared" si="148"/>
        <v>0</v>
      </c>
      <c r="AQ74" s="77">
        <f>BS74</f>
        <v>0</v>
      </c>
      <c r="AR74" s="77">
        <v>0</v>
      </c>
      <c r="AS74" s="77">
        <v>0</v>
      </c>
      <c r="AT74" s="61">
        <v>0</v>
      </c>
      <c r="AU74" s="61">
        <v>0</v>
      </c>
      <c r="AV74" s="61">
        <v>0</v>
      </c>
      <c r="AW74" s="61">
        <v>0</v>
      </c>
      <c r="AX74" s="61">
        <v>0</v>
      </c>
      <c r="AY74" s="61">
        <v>0</v>
      </c>
      <c r="AZ74" s="61">
        <v>0</v>
      </c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1"/>
      <c r="BQ74" s="62"/>
      <c r="BR74" s="62"/>
      <c r="BS74" s="62"/>
      <c r="BT74" s="62"/>
      <c r="BU74" s="62"/>
      <c r="BV74" s="61">
        <f>AN74-L74-S74-Z74</f>
        <v>0</v>
      </c>
      <c r="BW74" s="61">
        <f>BV74/E74*100</f>
        <v>0</v>
      </c>
      <c r="BX74" s="61">
        <v>0</v>
      </c>
      <c r="BY74" s="61">
        <v>0</v>
      </c>
      <c r="BZ74" s="64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  <c r="EF74" s="16"/>
      <c r="EG74" s="16"/>
      <c r="EH74" s="16"/>
      <c r="EI74" s="16"/>
      <c r="EJ74" s="16"/>
      <c r="EK74" s="16"/>
      <c r="EL74" s="16"/>
      <c r="EM74" s="16"/>
      <c r="EN74" s="16"/>
      <c r="EO74" s="16"/>
      <c r="EP74" s="16"/>
      <c r="EQ74" s="16"/>
    </row>
    <row r="75" spans="1:147" s="43" customFormat="1" ht="31.5" x14ac:dyDescent="0.25">
      <c r="A75" s="72" t="s">
        <v>131</v>
      </c>
      <c r="B75" s="76" t="s">
        <v>132</v>
      </c>
      <c r="C75" s="74" t="s">
        <v>59</v>
      </c>
      <c r="D75" s="74" t="s">
        <v>59</v>
      </c>
      <c r="E75" s="74" t="s">
        <v>59</v>
      </c>
      <c r="F75" s="74" t="s">
        <v>59</v>
      </c>
      <c r="G75" s="74" t="s">
        <v>59</v>
      </c>
      <c r="H75" s="74" t="s">
        <v>59</v>
      </c>
      <c r="I75" s="74" t="s">
        <v>59</v>
      </c>
      <c r="J75" s="74" t="s">
        <v>59</v>
      </c>
      <c r="K75" s="74" t="s">
        <v>59</v>
      </c>
      <c r="L75" s="74" t="s">
        <v>59</v>
      </c>
      <c r="M75" s="74" t="s">
        <v>59</v>
      </c>
      <c r="N75" s="74" t="s">
        <v>59</v>
      </c>
      <c r="O75" s="74" t="s">
        <v>59</v>
      </c>
      <c r="P75" s="74" t="s">
        <v>59</v>
      </c>
      <c r="Q75" s="74" t="s">
        <v>59</v>
      </c>
      <c r="R75" s="74" t="s">
        <v>59</v>
      </c>
      <c r="S75" s="74" t="s">
        <v>59</v>
      </c>
      <c r="T75" s="74" t="s">
        <v>59</v>
      </c>
      <c r="U75" s="74" t="s">
        <v>59</v>
      </c>
      <c r="V75" s="74" t="s">
        <v>59</v>
      </c>
      <c r="W75" s="74" t="s">
        <v>59</v>
      </c>
      <c r="X75" s="74" t="s">
        <v>59</v>
      </c>
      <c r="Y75" s="74" t="s">
        <v>59</v>
      </c>
      <c r="Z75" s="74" t="s">
        <v>59</v>
      </c>
      <c r="AA75" s="74" t="s">
        <v>59</v>
      </c>
      <c r="AB75" s="74" t="s">
        <v>59</v>
      </c>
      <c r="AC75" s="74" t="s">
        <v>59</v>
      </c>
      <c r="AD75" s="74" t="s">
        <v>59</v>
      </c>
      <c r="AE75" s="74" t="s">
        <v>59</v>
      </c>
      <c r="AF75" s="74" t="s">
        <v>59</v>
      </c>
      <c r="AG75" s="74" t="s">
        <v>59</v>
      </c>
      <c r="AH75" s="74" t="s">
        <v>59</v>
      </c>
      <c r="AI75" s="74" t="s">
        <v>59</v>
      </c>
      <c r="AJ75" s="74" t="s">
        <v>59</v>
      </c>
      <c r="AK75" s="74" t="s">
        <v>59</v>
      </c>
      <c r="AL75" s="74" t="s">
        <v>59</v>
      </c>
      <c r="AM75" s="40">
        <v>0</v>
      </c>
      <c r="AN75" s="40">
        <v>0</v>
      </c>
      <c r="AO75" s="40">
        <v>0</v>
      </c>
      <c r="AP75" s="40">
        <v>0</v>
      </c>
      <c r="AQ75" s="40">
        <v>0</v>
      </c>
      <c r="AR75" s="40">
        <v>0</v>
      </c>
      <c r="AS75" s="40">
        <v>0</v>
      </c>
      <c r="AT75" s="40">
        <v>0</v>
      </c>
      <c r="AU75" s="40">
        <v>0</v>
      </c>
      <c r="AV75" s="40">
        <v>0</v>
      </c>
      <c r="AW75" s="40">
        <v>0</v>
      </c>
      <c r="AX75" s="40">
        <v>0</v>
      </c>
      <c r="AY75" s="40">
        <v>0</v>
      </c>
      <c r="AZ75" s="40">
        <v>0</v>
      </c>
      <c r="BA75" s="39">
        <v>0</v>
      </c>
      <c r="BB75" s="39">
        <v>0</v>
      </c>
      <c r="BC75" s="39">
        <v>0</v>
      </c>
      <c r="BD75" s="39">
        <v>0</v>
      </c>
      <c r="BE75" s="39">
        <v>0</v>
      </c>
      <c r="BF75" s="39">
        <v>0</v>
      </c>
      <c r="BG75" s="39">
        <v>0</v>
      </c>
      <c r="BH75" s="39">
        <v>0</v>
      </c>
      <c r="BI75" s="39">
        <v>0</v>
      </c>
      <c r="BJ75" s="39">
        <v>0</v>
      </c>
      <c r="BK75" s="39">
        <v>0</v>
      </c>
      <c r="BL75" s="39">
        <v>0</v>
      </c>
      <c r="BM75" s="39">
        <v>0</v>
      </c>
      <c r="BN75" s="39">
        <v>0</v>
      </c>
      <c r="BO75" s="39">
        <v>0</v>
      </c>
      <c r="BP75" s="39">
        <v>0</v>
      </c>
      <c r="BQ75" s="39">
        <v>0</v>
      </c>
      <c r="BR75" s="39">
        <v>0</v>
      </c>
      <c r="BS75" s="39">
        <v>0</v>
      </c>
      <c r="BT75" s="39">
        <v>0</v>
      </c>
      <c r="BU75" s="39">
        <v>0</v>
      </c>
      <c r="BV75" s="40">
        <v>0</v>
      </c>
      <c r="BW75" s="40"/>
      <c r="BX75" s="40">
        <v>0</v>
      </c>
      <c r="BY75" s="40">
        <v>0</v>
      </c>
      <c r="BZ75" s="42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6"/>
      <c r="EI75" s="16"/>
      <c r="EJ75" s="16"/>
      <c r="EK75" s="16"/>
      <c r="EL75" s="16"/>
      <c r="EM75" s="16"/>
      <c r="EN75" s="16"/>
      <c r="EO75" s="16"/>
      <c r="EP75" s="16"/>
      <c r="EQ75" s="16"/>
    </row>
    <row r="76" spans="1:147" s="43" customFormat="1" x14ac:dyDescent="0.25">
      <c r="A76" s="72" t="s">
        <v>133</v>
      </c>
      <c r="B76" s="76" t="s">
        <v>134</v>
      </c>
      <c r="C76" s="74" t="s">
        <v>34</v>
      </c>
      <c r="D76" s="39">
        <f>D77</f>
        <v>0</v>
      </c>
      <c r="E76" s="40">
        <f t="shared" ref="E76:AL76" si="149">E77</f>
        <v>1.5822039999999999</v>
      </c>
      <c r="F76" s="39">
        <f t="shared" si="149"/>
        <v>0</v>
      </c>
      <c r="G76" s="39">
        <f t="shared" si="149"/>
        <v>0</v>
      </c>
      <c r="H76" s="39">
        <f t="shared" si="149"/>
        <v>0</v>
      </c>
      <c r="I76" s="39">
        <f t="shared" si="149"/>
        <v>0</v>
      </c>
      <c r="J76" s="39">
        <f t="shared" si="149"/>
        <v>0</v>
      </c>
      <c r="K76" s="39">
        <f t="shared" si="149"/>
        <v>0</v>
      </c>
      <c r="L76" s="40">
        <f t="shared" si="149"/>
        <v>0.31630400000000003</v>
      </c>
      <c r="M76" s="39">
        <f t="shared" si="149"/>
        <v>0</v>
      </c>
      <c r="N76" s="39">
        <f t="shared" si="149"/>
        <v>0</v>
      </c>
      <c r="O76" s="39">
        <f t="shared" si="149"/>
        <v>0</v>
      </c>
      <c r="P76" s="39">
        <f t="shared" si="149"/>
        <v>0</v>
      </c>
      <c r="Q76" s="39">
        <f t="shared" si="149"/>
        <v>0</v>
      </c>
      <c r="R76" s="39">
        <f t="shared" si="149"/>
        <v>0</v>
      </c>
      <c r="S76" s="40">
        <f t="shared" si="149"/>
        <v>0.3165</v>
      </c>
      <c r="T76" s="39">
        <f t="shared" si="149"/>
        <v>0</v>
      </c>
      <c r="U76" s="39">
        <f t="shared" si="149"/>
        <v>0</v>
      </c>
      <c r="V76" s="39">
        <f t="shared" si="149"/>
        <v>0</v>
      </c>
      <c r="W76" s="39">
        <f t="shared" si="149"/>
        <v>0</v>
      </c>
      <c r="X76" s="39">
        <f t="shared" si="149"/>
        <v>0</v>
      </c>
      <c r="Y76" s="39">
        <f t="shared" si="149"/>
        <v>0</v>
      </c>
      <c r="Z76" s="40">
        <f t="shared" si="149"/>
        <v>0.47470000000000001</v>
      </c>
      <c r="AA76" s="39">
        <f t="shared" si="149"/>
        <v>0</v>
      </c>
      <c r="AB76" s="39">
        <f t="shared" si="149"/>
        <v>0</v>
      </c>
      <c r="AC76" s="39">
        <f t="shared" si="149"/>
        <v>0</v>
      </c>
      <c r="AD76" s="39">
        <f t="shared" si="149"/>
        <v>0</v>
      </c>
      <c r="AE76" s="39">
        <f t="shared" si="149"/>
        <v>0</v>
      </c>
      <c r="AF76" s="39">
        <f t="shared" si="149"/>
        <v>0</v>
      </c>
      <c r="AG76" s="40">
        <f t="shared" si="149"/>
        <v>0.47470000000000001</v>
      </c>
      <c r="AH76" s="39">
        <f t="shared" si="149"/>
        <v>0</v>
      </c>
      <c r="AI76" s="39">
        <f t="shared" si="149"/>
        <v>0</v>
      </c>
      <c r="AJ76" s="39">
        <f t="shared" si="149"/>
        <v>0</v>
      </c>
      <c r="AK76" s="39">
        <f t="shared" si="149"/>
        <v>0</v>
      </c>
      <c r="AL76" s="39">
        <f t="shared" si="149"/>
        <v>0</v>
      </c>
      <c r="AM76" s="40">
        <f>AM77</f>
        <v>0</v>
      </c>
      <c r="AN76" s="40">
        <f t="shared" ref="AN76:BV76" si="150">AN77</f>
        <v>0</v>
      </c>
      <c r="AO76" s="40">
        <f t="shared" si="150"/>
        <v>0</v>
      </c>
      <c r="AP76" s="40">
        <f t="shared" si="150"/>
        <v>0</v>
      </c>
      <c r="AQ76" s="40">
        <f t="shared" si="150"/>
        <v>0</v>
      </c>
      <c r="AR76" s="40">
        <f t="shared" si="150"/>
        <v>0</v>
      </c>
      <c r="AS76" s="40">
        <f t="shared" si="150"/>
        <v>0</v>
      </c>
      <c r="AT76" s="40">
        <f t="shared" si="150"/>
        <v>0</v>
      </c>
      <c r="AU76" s="40">
        <f t="shared" si="150"/>
        <v>0</v>
      </c>
      <c r="AV76" s="40">
        <f t="shared" si="150"/>
        <v>0</v>
      </c>
      <c r="AW76" s="40">
        <f t="shared" si="150"/>
        <v>0</v>
      </c>
      <c r="AX76" s="40">
        <f t="shared" si="150"/>
        <v>0</v>
      </c>
      <c r="AY76" s="40">
        <f t="shared" si="150"/>
        <v>0</v>
      </c>
      <c r="AZ76" s="40">
        <f t="shared" si="150"/>
        <v>0</v>
      </c>
      <c r="BA76" s="39">
        <f t="shared" si="150"/>
        <v>0</v>
      </c>
      <c r="BB76" s="39">
        <f t="shared" si="150"/>
        <v>0</v>
      </c>
      <c r="BC76" s="39">
        <f t="shared" si="150"/>
        <v>0</v>
      </c>
      <c r="BD76" s="39">
        <f t="shared" si="150"/>
        <v>0</v>
      </c>
      <c r="BE76" s="39">
        <f t="shared" si="150"/>
        <v>0</v>
      </c>
      <c r="BF76" s="39">
        <f t="shared" si="150"/>
        <v>0</v>
      </c>
      <c r="BG76" s="39">
        <f t="shared" si="150"/>
        <v>0</v>
      </c>
      <c r="BH76" s="39">
        <f t="shared" si="150"/>
        <v>0</v>
      </c>
      <c r="BI76" s="39">
        <f t="shared" si="150"/>
        <v>0</v>
      </c>
      <c r="BJ76" s="39">
        <f t="shared" si="150"/>
        <v>0</v>
      </c>
      <c r="BK76" s="39">
        <f t="shared" si="150"/>
        <v>0</v>
      </c>
      <c r="BL76" s="39">
        <f t="shared" si="150"/>
        <v>0</v>
      </c>
      <c r="BM76" s="39">
        <f t="shared" si="150"/>
        <v>0</v>
      </c>
      <c r="BN76" s="39">
        <f t="shared" si="150"/>
        <v>0</v>
      </c>
      <c r="BO76" s="39">
        <f t="shared" si="150"/>
        <v>0</v>
      </c>
      <c r="BP76" s="39">
        <f t="shared" si="150"/>
        <v>0</v>
      </c>
      <c r="BQ76" s="39">
        <f t="shared" si="150"/>
        <v>0</v>
      </c>
      <c r="BR76" s="39">
        <f t="shared" si="150"/>
        <v>0</v>
      </c>
      <c r="BS76" s="39">
        <f t="shared" si="150"/>
        <v>0</v>
      </c>
      <c r="BT76" s="39">
        <f t="shared" si="150"/>
        <v>0</v>
      </c>
      <c r="BU76" s="39">
        <f t="shared" si="150"/>
        <v>0</v>
      </c>
      <c r="BV76" s="40">
        <f t="shared" si="150"/>
        <v>-1.107504</v>
      </c>
      <c r="BW76" s="40">
        <v>100</v>
      </c>
      <c r="BX76" s="40">
        <v>0</v>
      </c>
      <c r="BY76" s="40">
        <v>0</v>
      </c>
      <c r="BZ76" s="42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6"/>
      <c r="EL76" s="16"/>
      <c r="EM76" s="16"/>
      <c r="EN76" s="16"/>
      <c r="EO76" s="16"/>
      <c r="EP76" s="16"/>
      <c r="EQ76" s="16"/>
    </row>
    <row r="77" spans="1:147" ht="31.5" x14ac:dyDescent="0.25">
      <c r="A77" s="58" t="s">
        <v>135</v>
      </c>
      <c r="B77" s="59" t="s">
        <v>141</v>
      </c>
      <c r="C77" s="75"/>
      <c r="D77" s="60">
        <f t="shared" ref="D77:J77" si="151">K77+R77+Y77+AF77</f>
        <v>0</v>
      </c>
      <c r="E77" s="61">
        <f t="shared" si="151"/>
        <v>1.5822039999999999</v>
      </c>
      <c r="F77" s="60">
        <f t="shared" si="151"/>
        <v>0</v>
      </c>
      <c r="G77" s="60">
        <f t="shared" si="151"/>
        <v>0</v>
      </c>
      <c r="H77" s="60">
        <f t="shared" si="151"/>
        <v>0</v>
      </c>
      <c r="I77" s="60">
        <f t="shared" si="151"/>
        <v>0</v>
      </c>
      <c r="J77" s="60">
        <f t="shared" si="151"/>
        <v>0</v>
      </c>
      <c r="K77" s="62"/>
      <c r="L77" s="61">
        <f>0.3165-0.000196</f>
        <v>0.31630400000000003</v>
      </c>
      <c r="M77" s="62"/>
      <c r="N77" s="62"/>
      <c r="O77" s="62"/>
      <c r="P77" s="62"/>
      <c r="Q77" s="62"/>
      <c r="R77" s="62"/>
      <c r="S77" s="61">
        <v>0.3165</v>
      </c>
      <c r="T77" s="62"/>
      <c r="U77" s="62"/>
      <c r="V77" s="62"/>
      <c r="W77" s="62"/>
      <c r="X77" s="62"/>
      <c r="Y77" s="61"/>
      <c r="Z77" s="61">
        <v>0.47470000000000001</v>
      </c>
      <c r="AA77" s="62"/>
      <c r="AB77" s="62"/>
      <c r="AC77" s="62"/>
      <c r="AD77" s="62"/>
      <c r="AE77" s="60"/>
      <c r="AF77" s="62"/>
      <c r="AG77" s="61">
        <v>0.47470000000000001</v>
      </c>
      <c r="AH77" s="62"/>
      <c r="AI77" s="62"/>
      <c r="AJ77" s="62"/>
      <c r="AK77" s="62"/>
      <c r="AL77" s="62"/>
      <c r="AM77" s="61">
        <f t="shared" ref="AM77:AS77" si="152">AT77+BA77+BH77+BO77</f>
        <v>0</v>
      </c>
      <c r="AN77" s="61">
        <f>AU77+BB77+BI77+BP77</f>
        <v>0</v>
      </c>
      <c r="AO77" s="61">
        <f t="shared" si="152"/>
        <v>0</v>
      </c>
      <c r="AP77" s="61">
        <f t="shared" si="152"/>
        <v>0</v>
      </c>
      <c r="AQ77" s="61">
        <f t="shared" si="152"/>
        <v>0</v>
      </c>
      <c r="AR77" s="61">
        <f t="shared" si="152"/>
        <v>0</v>
      </c>
      <c r="AS77" s="61">
        <f t="shared" si="152"/>
        <v>0</v>
      </c>
      <c r="AT77" s="61">
        <v>0</v>
      </c>
      <c r="AU77" s="61">
        <v>0</v>
      </c>
      <c r="AV77" s="61">
        <v>0</v>
      </c>
      <c r="AW77" s="61">
        <v>0</v>
      </c>
      <c r="AX77" s="61">
        <v>0</v>
      </c>
      <c r="AY77" s="61">
        <v>0</v>
      </c>
      <c r="AZ77" s="61">
        <v>0</v>
      </c>
      <c r="BA77" s="62"/>
      <c r="BB77" s="61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1">
        <f>AN77-L77-S77-Z77</f>
        <v>-1.107504</v>
      </c>
      <c r="BW77" s="61">
        <v>100</v>
      </c>
      <c r="BX77" s="61">
        <v>0</v>
      </c>
      <c r="BY77" s="61">
        <v>0</v>
      </c>
      <c r="BZ77" s="62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6"/>
      <c r="EI77" s="16"/>
      <c r="EJ77" s="16"/>
      <c r="EK77" s="16"/>
      <c r="EL77" s="16"/>
      <c r="EM77" s="16"/>
      <c r="EN77" s="16"/>
      <c r="EO77" s="16"/>
      <c r="EP77" s="16"/>
      <c r="EQ77" s="16"/>
    </row>
  </sheetData>
  <mergeCells count="39">
    <mergeCell ref="A4:AL4"/>
    <mergeCell ref="A6:AL6"/>
    <mergeCell ref="A7:AL7"/>
    <mergeCell ref="A9:AL9"/>
    <mergeCell ref="A10:AL10"/>
    <mergeCell ref="A12:AL12"/>
    <mergeCell ref="A13:AL13"/>
    <mergeCell ref="A15:AL15"/>
    <mergeCell ref="A16:A20"/>
    <mergeCell ref="B16:B20"/>
    <mergeCell ref="C16:C20"/>
    <mergeCell ref="D16:AL16"/>
    <mergeCell ref="L19:Q19"/>
    <mergeCell ref="S19:X19"/>
    <mergeCell ref="Z19:AE19"/>
    <mergeCell ref="AG19:AL19"/>
    <mergeCell ref="AM16:BY16"/>
    <mergeCell ref="BZ16:BZ20"/>
    <mergeCell ref="D17:AL17"/>
    <mergeCell ref="AM17:BU17"/>
    <mergeCell ref="BV17:BY18"/>
    <mergeCell ref="D18:J18"/>
    <mergeCell ref="K18:Q18"/>
    <mergeCell ref="R18:X18"/>
    <mergeCell ref="Y18:AE18"/>
    <mergeCell ref="AF18:AL18"/>
    <mergeCell ref="AM18:AS18"/>
    <mergeCell ref="AT18:AZ18"/>
    <mergeCell ref="BA18:BG18"/>
    <mergeCell ref="BH18:BN18"/>
    <mergeCell ref="BO18:BU18"/>
    <mergeCell ref="E19:J19"/>
    <mergeCell ref="BV19:BW19"/>
    <mergeCell ref="BX19:BY19"/>
    <mergeCell ref="AN19:AS19"/>
    <mergeCell ref="AU19:AZ19"/>
    <mergeCell ref="BB19:BG19"/>
    <mergeCell ref="BI19:BN19"/>
    <mergeCell ref="BP19:BU19"/>
  </mergeCells>
  <printOptions horizontalCentered="1"/>
  <pageMargins left="0.78749999999999998" right="0.39374999999999999" top="0.78749999999999998" bottom="0.78749999999999998" header="0.51180555555555496" footer="0.51180555555555496"/>
  <pageSetup paperSize="8" scale="40" firstPageNumber="0" orientation="landscape" horizontalDpi="300" verticalDpi="300" r:id="rId1"/>
  <headerFooter>
    <oddHeader>&amp;C&amp;P</oddHeader>
  </headerFooter>
  <colBreaks count="1" manualBreakCount="1">
    <brk id="3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BreakPreview" zoomScaleNormal="100" workbookViewId="0"/>
  </sheetViews>
  <sheetFormatPr defaultRowHeight="15.75" x14ac:dyDescent="0.25"/>
  <cols>
    <col min="1" max="1025" width="8.6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14 Квартал Принятие ОС </vt:lpstr>
      <vt:lpstr>Лист2</vt:lpstr>
      <vt:lpstr>'14 Квартал Принятие ОС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ans</dc:creator>
  <dc:description/>
  <cp:lastModifiedBy>ans</cp:lastModifiedBy>
  <cp:revision>6</cp:revision>
  <cp:lastPrinted>2017-11-14T00:43:30Z</cp:lastPrinted>
  <dcterms:created xsi:type="dcterms:W3CDTF">2017-06-06T07:00:26Z</dcterms:created>
  <dcterms:modified xsi:type="dcterms:W3CDTF">2018-05-14T03:34:50Z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