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'стр.1_9'!$A$1:$F$67</definedName>
    <definedName name="_xlnm.Print_Area" localSheetId="1">'стр.10_12'!$A$1:$J$46</definedName>
  </definedNames>
  <calcPr fullCalcOnLoad="1"/>
</workbook>
</file>

<file path=xl/sharedStrings.xml><?xml version="1.0" encoding="utf-8"?>
<sst xmlns="http://schemas.openxmlformats.org/spreadsheetml/2006/main" count="224" uniqueCount="162">
  <si>
    <t>Наименование
показателей</t>
  </si>
  <si>
    <t>Единица измерения</t>
  </si>
  <si>
    <t>Приложение № 1</t>
  </si>
  <si>
    <t>(форма)</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</si>
  <si>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</si>
  <si>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</si>
  <si>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</si>
  <si>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</si>
  <si>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</si>
  <si>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</si>
  <si>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</si>
  <si>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</si>
  <si>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</si>
  <si>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</si>
  <si>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</si>
  <si>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</si>
  <si>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</si>
  <si>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</si>
  <si>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</si>
  <si>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</si>
  <si>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</si>
  <si>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</si>
  <si>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</si>
  <si>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</si>
  <si>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</si>
  <si>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</si>
  <si>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</si>
  <si>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</si>
  <si>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</si>
  <si>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</si>
  <si>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</si>
  <si>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</si>
  <si>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</si>
  <si>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</si>
  <si>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</si>
  <si>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</si>
  <si>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</si>
  <si>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</si>
  <si>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</si>
  <si>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</si>
  <si>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</si>
  <si>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</si>
  <si>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</si>
  <si>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</si>
  <si>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</si>
  <si>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</si>
  <si>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</si>
  <si>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</si>
  <si>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</si>
  <si>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</si>
  <si>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</si>
  <si>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</si>
  <si>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</si>
  <si>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</si>
  <si>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</si>
  <si>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</si>
  <si>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</si>
  <si>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</si>
  <si>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</si>
  <si>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</si>
  <si>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</si>
  <si>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</si>
  <si>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</si>
  <si>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</si>
  <si>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</si>
  <si>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</si>
  <si>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</si>
  <si>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</si>
  <si>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</si>
  <si>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</si>
  <si>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</si>
  <si>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</si>
  <si>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</si>
  <si>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</si>
  <si>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</si>
  <si>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</si>
  <si>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</si>
  <si>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</si>
  <si>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</si>
  <si>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</si>
  <si>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</si>
  <si>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</si>
  <si>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</si>
  <si>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</si>
  <si>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</si>
  <si>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</si>
  <si>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</si>
  <si>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</si>
  <si>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</si>
  <si>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</si>
  <si>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</si>
  <si>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первое полугодие</t>
  </si>
  <si>
    <t>второе полугодие</t>
  </si>
  <si>
    <t>менее 670 кВт</t>
  </si>
  <si>
    <t>от 670 кВт до 10 МВт</t>
  </si>
  <si>
    <t>не менее 10 МВт</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</si>
  <si>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</si>
  <si>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</si>
  <si>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</si>
  <si>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</si>
  <si>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</si>
  <si>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</si>
  <si>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</si>
  <si>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</si>
  <si>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</si>
  <si>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</si>
  <si>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</si>
  <si>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</si>
  <si>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</si>
  <si>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</si>
  <si>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</si>
  <si>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</si>
  <si>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</si>
  <si>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</si>
  <si>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</si>
  <si>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</si>
  <si>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</si>
  <si>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</si>
  <si>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</si>
  <si>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</si>
  <si>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</si>
  <si>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</si>
  <si>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</si>
  <si>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</si>
  <si>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</si>
  <si>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</si>
  <si>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</si>
  <si>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</si>
  <si>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</si>
  <si>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</si>
  <si>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</si>
  <si>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</si>
  <si>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</si>
  <si>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</si>
  <si>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</si>
  <si>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</si>
  <si>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</si>
  <si>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</si>
  <si>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</si>
  <si>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</si>
  <si>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</si>
  <si>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</si>
  <si>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</si>
  <si>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</si>
  <si>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</si>
  <si>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</si>
  <si>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к стандартам раскрытия информации субъектами оптовых и розничных рынков электрической энергии</t>
  </si>
  <si>
    <t>АО "Улан-Удэ Энерго"</t>
  </si>
  <si>
    <t>0326481003</t>
  </si>
  <si>
    <t>Бувалин Максим Геннадьевич</t>
  </si>
  <si>
    <t>(утв. Постановлением Правительства РФ от 21.01.2004 №24)</t>
  </si>
  <si>
    <t>Акционерное общество "Улан-Удэ Энерго"</t>
  </si>
  <si>
    <t>670047, РБ, г. Улан-Удэ, ул. Сахьяновой 9, помещения 6-14</t>
  </si>
  <si>
    <t>032301001</t>
  </si>
  <si>
    <t>8 (3012) 37-91-13</t>
  </si>
  <si>
    <t>uue@uuenergo.ru</t>
  </si>
  <si>
    <t>Программа утверждена Генеральным директором АО "Улан-Удэ Энерго" Бувалиным М.Г. (Приказ №377-П  от 29.12.2018г.)</t>
  </si>
  <si>
    <t xml:space="preserve">Генеральный директор АО "Улан-Удэ Энерго"                                                   Бувалин М.Г. </t>
  </si>
  <si>
    <t>на 2022г.</t>
  </si>
  <si>
    <t>Предложения
на расчетный период регулирования 2022г.</t>
  </si>
  <si>
    <t>Показатели, утвержденные
на базовый
период * 2021г.</t>
  </si>
  <si>
    <t>Фактические показатели за год, предшествующий базовому периоду 2020г.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</si>
</sst>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00"/>
    <numFmt numFmtId="176" formatCode="0.000000"/>
    <numFmt numFmtId="177" formatCode="0.00000"/>
    <numFmt numFmtId="178" formatCode="0.0000"/>
    <numFmt numFmtId="179" formatCode="0.000"/>
    <numFmt numFmtId="180" formatCode="0.00000000"/>
    <numFmt numFmtId="181" formatCode="#,##0.0"/>
    <numFmt numFmtId="182" formatCode="#,##0.0000"/>
  </numFmts>
  <fonts count="46">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3"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left"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wrapText="1"/>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179" fontId="3" fillId="0" borderId="10" xfId="0" applyNumberFormat="1" applyFont="1" applyFill="1" applyBorder="1" applyAlignment="1">
      <alignment horizontal="center" vertical="top" wrapText="1"/>
    </xf>
    <xf numFmtId="178"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xf>
    <xf numFmtId="0" fontId="3" fillId="0" borderId="11" xfId="0" applyNumberFormat="1" applyFont="1" applyFill="1" applyBorder="1" applyAlignment="1">
      <alignment horizontal="left" vertical="top" wrapText="1" indent="1"/>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0"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xf>
    <xf numFmtId="0" fontId="1" fillId="0" borderId="13" xfId="0" applyNumberFormat="1" applyFont="1" applyFill="1" applyBorder="1" applyAlignment="1">
      <alignment horizontal="center"/>
    </xf>
    <xf numFmtId="49" fontId="1" fillId="0" borderId="13" xfId="0" applyNumberFormat="1" applyFont="1" applyFill="1" applyBorder="1" applyAlignment="1">
      <alignment horizontal="left"/>
    </xf>
    <xf numFmtId="49" fontId="1" fillId="0" borderId="11" xfId="0" applyNumberFormat="1" applyFont="1" applyFill="1" applyBorder="1" applyAlignment="1">
      <alignment horizontal="left"/>
    </xf>
    <xf numFmtId="49" fontId="7" fillId="33" borderId="11" xfId="42" applyNumberFormat="1" applyFill="1" applyBorder="1" applyAlignment="1" applyProtection="1">
      <alignment horizontal="left"/>
      <protection/>
    </xf>
    <xf numFmtId="49" fontId="1" fillId="33" borderId="11" xfId="0" applyNumberFormat="1" applyFont="1" applyFill="1" applyBorder="1" applyAlignment="1">
      <alignment horizontal="left"/>
    </xf>
    <xf numFmtId="49" fontId="1" fillId="33" borderId="13" xfId="0" applyNumberFormat="1" applyFont="1" applyFill="1" applyBorder="1" applyAlignment="1">
      <alignment horizontal="left"/>
    </xf>
    <xf numFmtId="0" fontId="5" fillId="0" borderId="0" xfId="0" applyNumberFormat="1" applyFont="1" applyFill="1" applyBorder="1" applyAlignment="1">
      <alignment horizontal="center"/>
    </xf>
    <xf numFmtId="49" fontId="5" fillId="0" borderId="13" xfId="0" applyNumberFormat="1" applyFont="1" applyFill="1" applyBorder="1" applyAlignment="1">
      <alignment horizontal="center"/>
    </xf>
    <xf numFmtId="0" fontId="2" fillId="0" borderId="11" xfId="0" applyNumberFormat="1" applyFont="1" applyFill="1" applyBorder="1" applyAlignment="1">
      <alignment horizontal="center" wrapText="1"/>
    </xf>
    <xf numFmtId="0" fontId="1" fillId="0" borderId="13" xfId="0" applyNumberFormat="1" applyFont="1" applyFill="1" applyBorder="1" applyAlignment="1">
      <alignment horizontal="left"/>
    </xf>
    <xf numFmtId="0" fontId="1" fillId="0" borderId="11" xfId="0" applyNumberFormat="1" applyFont="1" applyFill="1" applyBorder="1" applyAlignment="1">
      <alignment horizontal="left"/>
    </xf>
    <xf numFmtId="0" fontId="3"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49" fontId="3" fillId="0" borderId="11" xfId="0" applyNumberFormat="1" applyFont="1" applyFill="1" applyBorder="1" applyAlignment="1">
      <alignment horizontal="center" vertical="top"/>
    </xf>
    <xf numFmtId="0" fontId="1" fillId="0" borderId="0" xfId="0" applyNumberFormat="1" applyFont="1" applyFill="1" applyBorder="1" applyAlignment="1">
      <alignment horizontal="justify" vertical="top" wrapText="1"/>
    </xf>
    <xf numFmtId="0" fontId="1" fillId="0" borderId="0" xfId="0" applyNumberFormat="1" applyFont="1" applyFill="1" applyBorder="1" applyAlignment="1">
      <alignment horizontal="center" vertical="top"/>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1088;&#1072;&#1089;&#1095;&#1077;&#1090;%20&#1053;&#1042;&#10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1090;&#1072;&#1073;&#1083;&#1080;&#1094;&#1072;%20&#1055;1.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9">
          <cell r="E9">
            <v>212.6173</v>
          </cell>
        </row>
        <row r="16">
          <cell r="E16">
            <v>7415.062199999999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5"/>
    </sheetNames>
    <sheetDataSet>
      <sheetData sheetId="0">
        <row r="9">
          <cell r="E9">
            <v>4715.212687626572</v>
          </cell>
        </row>
        <row r="19">
          <cell r="E19">
            <v>2254.1789087999996</v>
          </cell>
        </row>
        <row r="21">
          <cell r="E21">
            <v>4905.969883389234</v>
          </cell>
        </row>
        <row r="22">
          <cell r="E22">
            <v>2935.102541554981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ue@uu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7"/>
  <sheetViews>
    <sheetView tabSelected="1" view="pageBreakPreview" zoomScaleSheetLayoutView="100" zoomScalePageLayoutView="0" workbookViewId="0" topLeftCell="A49">
      <selection activeCell="AU50" sqref="AU50"/>
    </sheetView>
  </sheetViews>
  <sheetFormatPr defaultColWidth="0.875" defaultRowHeight="12.75"/>
  <cols>
    <col min="1" max="1" width="7.00390625" style="7" customWidth="1"/>
    <col min="2" max="2" width="25.125" style="7" customWidth="1"/>
    <col min="3" max="3" width="12.50390625" style="7" customWidth="1"/>
    <col min="4" max="4" width="18.625" style="7" customWidth="1"/>
    <col min="5" max="5" width="15.125" style="7" customWidth="1"/>
    <col min="6" max="6" width="16.125" style="7" customWidth="1"/>
    <col min="7" max="7" width="0.875" style="7" customWidth="1"/>
    <col min="8" max="16384" width="0.875" style="7" customWidth="1"/>
  </cols>
  <sheetData>
    <row r="1" s="1" customFormat="1" ht="12.75">
      <c r="F1" s="1" t="s">
        <v>2</v>
      </c>
    </row>
    <row r="2" spans="5:6" s="1" customFormat="1" ht="105">
      <c r="E2" s="2"/>
      <c r="F2" s="3" t="s">
        <v>146</v>
      </c>
    </row>
    <row r="3" spans="5:6" s="4" customFormat="1" ht="37.5" customHeight="1">
      <c r="E3" s="5"/>
      <c r="F3" s="6" t="s">
        <v>150</v>
      </c>
    </row>
    <row r="5" ht="15">
      <c r="F5" s="8" t="s">
        <v>3</v>
      </c>
    </row>
    <row r="7" spans="1:6" s="9" customFormat="1" ht="16.5">
      <c r="A7" s="36" t="s">
        <v>4</v>
      </c>
      <c r="B7" s="36"/>
      <c r="C7" s="36"/>
      <c r="D7" s="36"/>
      <c r="E7" s="36"/>
      <c r="F7" s="36"/>
    </row>
    <row r="8" spans="1:6" s="9" customFormat="1" ht="6" customHeight="1">
      <c r="A8" s="10"/>
      <c r="B8" s="10"/>
      <c r="C8" s="10"/>
      <c r="D8" s="10"/>
      <c r="E8" s="10"/>
      <c r="F8" s="10"/>
    </row>
    <row r="9" spans="1:6" s="9" customFormat="1" ht="16.5">
      <c r="A9" s="36" t="s">
        <v>5</v>
      </c>
      <c r="B9" s="36"/>
      <c r="C9" s="36"/>
      <c r="D9" s="36"/>
      <c r="E9" s="36"/>
      <c r="F9" s="36"/>
    </row>
    <row r="10" spans="4:5" s="9" customFormat="1" ht="16.5">
      <c r="D10" s="37" t="s">
        <v>158</v>
      </c>
      <c r="E10" s="37"/>
    </row>
    <row r="11" spans="1:6" s="9" customFormat="1" ht="16.5">
      <c r="A11" s="36" t="s">
        <v>6</v>
      </c>
      <c r="B11" s="36"/>
      <c r="C11" s="36"/>
      <c r="D11" s="36"/>
      <c r="E11" s="36"/>
      <c r="F11" s="36"/>
    </row>
    <row r="13" spans="1:6" ht="15">
      <c r="A13" s="30" t="s">
        <v>151</v>
      </c>
      <c r="B13" s="30"/>
      <c r="C13" s="30"/>
      <c r="D13" s="30"/>
      <c r="E13" s="30"/>
      <c r="F13" s="30"/>
    </row>
    <row r="14" spans="1:6" s="1" customFormat="1" ht="12.75">
      <c r="A14" s="29" t="s">
        <v>7</v>
      </c>
      <c r="B14" s="29"/>
      <c r="C14" s="29"/>
      <c r="D14" s="29"/>
      <c r="E14" s="29"/>
      <c r="F14" s="29"/>
    </row>
    <row r="15" spans="1:6" ht="15">
      <c r="A15" s="30" t="s">
        <v>147</v>
      </c>
      <c r="B15" s="30"/>
      <c r="C15" s="30"/>
      <c r="D15" s="30"/>
      <c r="E15" s="30"/>
      <c r="F15" s="30"/>
    </row>
    <row r="17" spans="1:6" ht="15">
      <c r="A17" s="42" t="s">
        <v>8</v>
      </c>
      <c r="B17" s="42"/>
      <c r="C17" s="42"/>
      <c r="D17" s="42"/>
      <c r="E17" s="42"/>
      <c r="F17" s="42"/>
    </row>
    <row r="19" spans="1:6" ht="15">
      <c r="A19" s="7" t="s">
        <v>9</v>
      </c>
      <c r="C19" s="39" t="s">
        <v>151</v>
      </c>
      <c r="D19" s="39"/>
      <c r="E19" s="39"/>
      <c r="F19" s="39"/>
    </row>
    <row r="20" spans="1:6" ht="15">
      <c r="A20" s="7" t="s">
        <v>10</v>
      </c>
      <c r="C20" s="40" t="s">
        <v>147</v>
      </c>
      <c r="D20" s="40"/>
      <c r="E20" s="40"/>
      <c r="F20" s="40"/>
    </row>
    <row r="21" spans="1:6" ht="15">
      <c r="A21" s="7" t="s">
        <v>11</v>
      </c>
      <c r="C21" s="31" t="s">
        <v>152</v>
      </c>
      <c r="D21" s="31"/>
      <c r="E21" s="31"/>
      <c r="F21" s="32"/>
    </row>
    <row r="22" spans="1:6" ht="15">
      <c r="A22" s="7" t="s">
        <v>12</v>
      </c>
      <c r="C22" s="31" t="s">
        <v>152</v>
      </c>
      <c r="D22" s="31"/>
      <c r="E22" s="31"/>
      <c r="F22" s="32"/>
    </row>
    <row r="23" spans="1:6" ht="15">
      <c r="A23" s="7" t="s">
        <v>13</v>
      </c>
      <c r="B23" s="31" t="s">
        <v>148</v>
      </c>
      <c r="C23" s="31"/>
      <c r="D23" s="31"/>
      <c r="E23" s="31"/>
      <c r="F23" s="32"/>
    </row>
    <row r="24" spans="1:6" ht="15">
      <c r="A24" s="7" t="s">
        <v>14</v>
      </c>
      <c r="B24" s="31" t="s">
        <v>153</v>
      </c>
      <c r="C24" s="31"/>
      <c r="D24" s="31"/>
      <c r="E24" s="31"/>
      <c r="F24" s="32"/>
    </row>
    <row r="25" spans="1:6" ht="15">
      <c r="A25" s="7" t="s">
        <v>15</v>
      </c>
      <c r="C25" s="40" t="s">
        <v>149</v>
      </c>
      <c r="D25" s="40"/>
      <c r="E25" s="40"/>
      <c r="F25" s="40"/>
    </row>
    <row r="26" spans="1:6" ht="15">
      <c r="A26" s="7" t="s">
        <v>16</v>
      </c>
      <c r="C26" s="33" t="s">
        <v>155</v>
      </c>
      <c r="D26" s="34"/>
      <c r="E26" s="34"/>
      <c r="F26" s="34"/>
    </row>
    <row r="27" spans="1:6" ht="15">
      <c r="A27" s="7" t="s">
        <v>17</v>
      </c>
      <c r="C27" s="35" t="s">
        <v>154</v>
      </c>
      <c r="D27" s="35"/>
      <c r="E27" s="35"/>
      <c r="F27" s="34"/>
    </row>
    <row r="28" spans="1:6" ht="15">
      <c r="A28" s="7" t="s">
        <v>18</v>
      </c>
      <c r="B28" s="31"/>
      <c r="C28" s="31"/>
      <c r="D28" s="31"/>
      <c r="E28" s="31"/>
      <c r="F28" s="32"/>
    </row>
    <row r="30" spans="1:6" ht="15">
      <c r="A30" s="42" t="s">
        <v>19</v>
      </c>
      <c r="B30" s="42"/>
      <c r="C30" s="42"/>
      <c r="D30" s="42"/>
      <c r="E30" s="42"/>
      <c r="F30" s="42"/>
    </row>
    <row r="32" spans="1:6" s="1" customFormat="1" ht="69" customHeight="1">
      <c r="A32" s="41" t="s">
        <v>0</v>
      </c>
      <c r="B32" s="41"/>
      <c r="C32" s="11" t="s">
        <v>1</v>
      </c>
      <c r="D32" s="11" t="s">
        <v>161</v>
      </c>
      <c r="E32" s="11" t="s">
        <v>160</v>
      </c>
      <c r="F32" s="11" t="s">
        <v>159</v>
      </c>
    </row>
    <row r="33" spans="1:6" s="12" customFormat="1" ht="45.75" customHeight="1">
      <c r="A33" s="38" t="s">
        <v>20</v>
      </c>
      <c r="B33" s="38"/>
      <c r="C33" s="38"/>
      <c r="D33" s="38"/>
      <c r="E33" s="38"/>
      <c r="F33" s="38"/>
    </row>
    <row r="34" spans="1:6" s="1" customFormat="1" ht="27.75" customHeight="1">
      <c r="A34" s="13" t="s">
        <v>22</v>
      </c>
      <c r="B34" s="14" t="s">
        <v>21</v>
      </c>
      <c r="C34" s="15"/>
      <c r="D34" s="15"/>
      <c r="E34" s="15"/>
      <c r="F34" s="15"/>
    </row>
    <row r="35" spans="1:6" ht="15" customHeight="1">
      <c r="A35" s="13" t="s">
        <v>23</v>
      </c>
      <c r="B35" s="14" t="s">
        <v>24</v>
      </c>
      <c r="C35" s="15" t="s">
        <v>25</v>
      </c>
      <c r="D35" s="15"/>
      <c r="E35" s="15"/>
      <c r="F35" s="15"/>
    </row>
    <row r="36" spans="1:6" s="1" customFormat="1" ht="15" customHeight="1">
      <c r="A36" s="13" t="s">
        <v>26</v>
      </c>
      <c r="B36" s="14" t="s">
        <v>27</v>
      </c>
      <c r="C36" s="15" t="s">
        <v>25</v>
      </c>
      <c r="D36" s="15"/>
      <c r="E36" s="15"/>
      <c r="F36" s="15"/>
    </row>
    <row r="37" spans="1:6" s="1" customFormat="1" ht="40.5" customHeight="1">
      <c r="A37" s="13" t="s">
        <v>28</v>
      </c>
      <c r="B37" s="14" t="s">
        <v>29</v>
      </c>
      <c r="C37" s="15" t="s">
        <v>25</v>
      </c>
      <c r="D37" s="15"/>
      <c r="E37" s="15"/>
      <c r="F37" s="15"/>
    </row>
    <row r="38" spans="1:6" s="1" customFormat="1" ht="14.25" customHeight="1">
      <c r="A38" s="13" t="s">
        <v>30</v>
      </c>
      <c r="B38" s="14" t="s">
        <v>31</v>
      </c>
      <c r="C38" s="15" t="s">
        <v>25</v>
      </c>
      <c r="D38" s="15">
        <f>D36</f>
        <v>0</v>
      </c>
      <c r="E38" s="15"/>
      <c r="F38" s="15"/>
    </row>
    <row r="39" spans="1:6" s="1" customFormat="1" ht="27.75" customHeight="1">
      <c r="A39" s="13" t="s">
        <v>32</v>
      </c>
      <c r="B39" s="14" t="s">
        <v>33</v>
      </c>
      <c r="C39" s="15"/>
      <c r="D39" s="15"/>
      <c r="E39" s="15"/>
      <c r="F39" s="15"/>
    </row>
    <row r="40" spans="1:6" s="1" customFormat="1" ht="93" customHeight="1">
      <c r="A40" s="13" t="s">
        <v>34</v>
      </c>
      <c r="B40" s="14" t="s">
        <v>36</v>
      </c>
      <c r="C40" s="15" t="s">
        <v>35</v>
      </c>
      <c r="D40" s="15"/>
      <c r="E40" s="15"/>
      <c r="F40" s="15"/>
    </row>
    <row r="41" spans="1:6" s="1" customFormat="1" ht="40.5" customHeight="1">
      <c r="A41" s="13" t="s">
        <v>37</v>
      </c>
      <c r="B41" s="14" t="s">
        <v>38</v>
      </c>
      <c r="C41" s="15"/>
      <c r="D41" s="15"/>
      <c r="E41" s="15"/>
      <c r="F41" s="15"/>
    </row>
    <row r="42" spans="1:6" s="1" customFormat="1" ht="54" customHeight="1">
      <c r="A42" s="13" t="s">
        <v>39</v>
      </c>
      <c r="B42" s="14" t="s">
        <v>41</v>
      </c>
      <c r="C42" s="15" t="s">
        <v>40</v>
      </c>
      <c r="D42" s="15"/>
      <c r="E42" s="15"/>
      <c r="F42" s="15"/>
    </row>
    <row r="43" spans="1:6" s="1" customFormat="1" ht="40.5" customHeight="1">
      <c r="A43" s="13" t="s">
        <v>42</v>
      </c>
      <c r="B43" s="14" t="s">
        <v>44</v>
      </c>
      <c r="C43" s="15" t="s">
        <v>43</v>
      </c>
      <c r="D43" s="15"/>
      <c r="E43" s="15"/>
      <c r="F43" s="15"/>
    </row>
    <row r="44" spans="1:6" s="1" customFormat="1" ht="15" customHeight="1">
      <c r="A44" s="13" t="s">
        <v>45</v>
      </c>
      <c r="B44" s="14" t="s">
        <v>46</v>
      </c>
      <c r="C44" s="15" t="s">
        <v>40</v>
      </c>
      <c r="D44" s="16"/>
      <c r="E44" s="16"/>
      <c r="F44" s="17">
        <v>0.383</v>
      </c>
    </row>
    <row r="45" spans="1:6" s="1" customFormat="1" ht="27.75" customHeight="1">
      <c r="A45" s="13" t="s">
        <v>47</v>
      </c>
      <c r="B45" s="14" t="s">
        <v>49</v>
      </c>
      <c r="C45" s="15" t="s">
        <v>48</v>
      </c>
      <c r="D45" s="15"/>
      <c r="E45" s="15"/>
      <c r="F45" s="15">
        <v>3.327</v>
      </c>
    </row>
    <row r="46" spans="1:6" s="1" customFormat="1" ht="57" customHeight="1">
      <c r="A46" s="13" t="s">
        <v>50</v>
      </c>
      <c r="B46" s="14" t="s">
        <v>51</v>
      </c>
      <c r="C46" s="15" t="s">
        <v>48</v>
      </c>
      <c r="D46" s="15"/>
      <c r="E46" s="15"/>
      <c r="F46" s="15">
        <v>0.114</v>
      </c>
    </row>
    <row r="47" spans="1:6" s="1" customFormat="1" ht="27.75" customHeight="1">
      <c r="A47" s="13" t="s">
        <v>52</v>
      </c>
      <c r="B47" s="14" t="s">
        <v>53</v>
      </c>
      <c r="C47" s="15" t="s">
        <v>35</v>
      </c>
      <c r="D47" s="16"/>
      <c r="E47" s="15"/>
      <c r="F47" s="15">
        <v>11.07</v>
      </c>
    </row>
    <row r="48" spans="1:6" s="1" customFormat="1" ht="103.5" customHeight="1">
      <c r="A48" s="13" t="s">
        <v>54</v>
      </c>
      <c r="B48" s="14" t="s">
        <v>141</v>
      </c>
      <c r="C48" s="15"/>
      <c r="D48" s="15"/>
      <c r="E48" s="15"/>
      <c r="F48" s="26" t="s">
        <v>156</v>
      </c>
    </row>
    <row r="49" spans="1:6" s="1" customFormat="1" ht="66" customHeight="1">
      <c r="A49" s="13" t="s">
        <v>55</v>
      </c>
      <c r="B49" s="14" t="s">
        <v>56</v>
      </c>
      <c r="C49" s="15" t="s">
        <v>43</v>
      </c>
      <c r="D49" s="15"/>
      <c r="E49" s="15"/>
      <c r="F49" s="15"/>
    </row>
    <row r="50" spans="1:6" s="1" customFormat="1" ht="54" customHeight="1">
      <c r="A50" s="13" t="s">
        <v>57</v>
      </c>
      <c r="B50" s="14" t="s">
        <v>58</v>
      </c>
      <c r="C50" s="15"/>
      <c r="D50" s="15"/>
      <c r="E50" s="15"/>
      <c r="F50" s="20">
        <f>F51+F56+F57+F58</f>
        <v>22225.526221370787</v>
      </c>
    </row>
    <row r="51" spans="1:6" s="1" customFormat="1" ht="95.25" customHeight="1">
      <c r="A51" s="13" t="s">
        <v>59</v>
      </c>
      <c r="B51" s="14" t="s">
        <v>140</v>
      </c>
      <c r="C51" s="15" t="s">
        <v>25</v>
      </c>
      <c r="D51" s="15"/>
      <c r="E51" s="15"/>
      <c r="F51" s="20">
        <f>F53+F55</f>
        <v>12130.274887626572</v>
      </c>
    </row>
    <row r="52" spans="1:6" s="1" customFormat="1" ht="15" customHeight="1">
      <c r="A52" s="13"/>
      <c r="B52" s="14" t="s">
        <v>60</v>
      </c>
      <c r="C52" s="15"/>
      <c r="D52" s="15"/>
      <c r="E52" s="15"/>
      <c r="F52" s="15"/>
    </row>
    <row r="53" spans="1:6" s="1" customFormat="1" ht="15" customHeight="1">
      <c r="A53" s="13"/>
      <c r="B53" s="14" t="s">
        <v>61</v>
      </c>
      <c r="C53" s="15"/>
      <c r="D53" s="15"/>
      <c r="E53" s="15"/>
      <c r="F53" s="18">
        <f>'[1]Лист1'!$E$16</f>
        <v>7415.062199999999</v>
      </c>
    </row>
    <row r="54" spans="1:6" s="1" customFormat="1" ht="15" customHeight="1">
      <c r="A54" s="13"/>
      <c r="B54" s="14" t="s">
        <v>62</v>
      </c>
      <c r="C54" s="15"/>
      <c r="D54" s="15"/>
      <c r="E54" s="15"/>
      <c r="F54" s="15"/>
    </row>
    <row r="55" spans="1:6" s="1" customFormat="1" ht="15" customHeight="1">
      <c r="A55" s="13"/>
      <c r="B55" s="14" t="s">
        <v>63</v>
      </c>
      <c r="C55" s="15"/>
      <c r="D55" s="15"/>
      <c r="E55" s="15"/>
      <c r="F55" s="18">
        <f>'[2]15'!$E$9</f>
        <v>4715.212687626572</v>
      </c>
    </row>
    <row r="56" spans="1:6" s="1" customFormat="1" ht="69.75" customHeight="1">
      <c r="A56" s="13" t="s">
        <v>64</v>
      </c>
      <c r="B56" s="14" t="s">
        <v>142</v>
      </c>
      <c r="C56" s="15" t="s">
        <v>25</v>
      </c>
      <c r="D56" s="15"/>
      <c r="E56" s="15"/>
      <c r="F56" s="18">
        <f>'[2]15'!$E$19+'[2]15'!$E$21+'[2]15'!$E$22</f>
        <v>10095.251333744214</v>
      </c>
    </row>
    <row r="57" spans="1:6" s="1" customFormat="1" ht="40.5" customHeight="1">
      <c r="A57" s="13" t="s">
        <v>65</v>
      </c>
      <c r="B57" s="14" t="s">
        <v>66</v>
      </c>
      <c r="C57" s="15" t="s">
        <v>25</v>
      </c>
      <c r="D57" s="15"/>
      <c r="E57" s="15"/>
      <c r="F57" s="15">
        <v>0</v>
      </c>
    </row>
    <row r="58" spans="1:6" s="1" customFormat="1" ht="27.75" customHeight="1">
      <c r="A58" s="13" t="s">
        <v>67</v>
      </c>
      <c r="B58" s="14" t="s">
        <v>68</v>
      </c>
      <c r="C58" s="15" t="s">
        <v>25</v>
      </c>
      <c r="D58" s="15">
        <v>0</v>
      </c>
      <c r="E58" s="15">
        <v>0</v>
      </c>
      <c r="F58" s="15">
        <v>0</v>
      </c>
    </row>
    <row r="59" spans="1:6" s="1" customFormat="1" ht="54" customHeight="1">
      <c r="A59" s="13" t="s">
        <v>69</v>
      </c>
      <c r="B59" s="14" t="s">
        <v>70</v>
      </c>
      <c r="C59" s="15"/>
      <c r="D59" s="15"/>
      <c r="E59" s="15"/>
      <c r="F59" s="15"/>
    </row>
    <row r="60" spans="1:6" s="1" customFormat="1" ht="15" customHeight="1">
      <c r="A60" s="13" t="s">
        <v>71</v>
      </c>
      <c r="B60" s="14" t="s">
        <v>73</v>
      </c>
      <c r="C60" s="15" t="s">
        <v>72</v>
      </c>
      <c r="D60" s="15"/>
      <c r="E60" s="15"/>
      <c r="F60" s="20">
        <f>'[1]Лист1'!$E$9</f>
        <v>212.6173</v>
      </c>
    </row>
    <row r="61" spans="1:6" s="1" customFormat="1" ht="40.5" customHeight="1">
      <c r="A61" s="13" t="s">
        <v>74</v>
      </c>
      <c r="B61" s="14" t="s">
        <v>76</v>
      </c>
      <c r="C61" s="15" t="s">
        <v>75</v>
      </c>
      <c r="D61" s="27"/>
      <c r="E61" s="27"/>
      <c r="F61" s="18">
        <f>F51/F60</f>
        <v>57.05215374114229</v>
      </c>
    </row>
    <row r="62" spans="1:6" s="1" customFormat="1" ht="54" customHeight="1">
      <c r="A62" s="13" t="s">
        <v>77</v>
      </c>
      <c r="B62" s="14" t="s">
        <v>78</v>
      </c>
      <c r="C62" s="15"/>
      <c r="D62" s="15"/>
      <c r="E62" s="15"/>
      <c r="F62" s="15"/>
    </row>
    <row r="63" spans="1:6" s="1" customFormat="1" ht="27.75" customHeight="1">
      <c r="A63" s="13" t="s">
        <v>79</v>
      </c>
      <c r="B63" s="14" t="s">
        <v>81</v>
      </c>
      <c r="C63" s="15" t="s">
        <v>80</v>
      </c>
      <c r="D63" s="15"/>
      <c r="E63" s="15"/>
      <c r="F63" s="15">
        <v>10</v>
      </c>
    </row>
    <row r="64" spans="1:6" s="1" customFormat="1" ht="27.75" customHeight="1">
      <c r="A64" s="13" t="s">
        <v>82</v>
      </c>
      <c r="B64" s="14" t="s">
        <v>84</v>
      </c>
      <c r="C64" s="15" t="s">
        <v>83</v>
      </c>
      <c r="D64" s="28"/>
      <c r="E64" s="28"/>
      <c r="F64" s="19">
        <f>F53/12/F63</f>
        <v>61.792184999999996</v>
      </c>
    </row>
    <row r="65" spans="1:6" s="1" customFormat="1" ht="40.5" customHeight="1">
      <c r="A65" s="13" t="s">
        <v>85</v>
      </c>
      <c r="B65" s="14" t="s">
        <v>86</v>
      </c>
      <c r="C65" s="15"/>
      <c r="D65" s="15"/>
      <c r="E65" s="15"/>
      <c r="F65" s="15"/>
    </row>
    <row r="66" spans="1:6" s="1" customFormat="1" ht="54" customHeight="1">
      <c r="A66" s="13" t="s">
        <v>87</v>
      </c>
      <c r="B66" s="14" t="s">
        <v>88</v>
      </c>
      <c r="C66" s="15" t="s">
        <v>25</v>
      </c>
      <c r="D66" s="15"/>
      <c r="E66" s="15"/>
      <c r="F66" s="26">
        <v>616696</v>
      </c>
    </row>
    <row r="67" spans="1:6" s="1" customFormat="1" ht="66" customHeight="1">
      <c r="A67" s="13" t="s">
        <v>89</v>
      </c>
      <c r="B67" s="14" t="s">
        <v>90</v>
      </c>
      <c r="C67" s="15" t="s">
        <v>25</v>
      </c>
      <c r="D67" s="15"/>
      <c r="E67" s="15"/>
      <c r="F67" s="15"/>
    </row>
  </sheetData>
  <sheetProtection/>
  <mergeCells count="21">
    <mergeCell ref="A33:F33"/>
    <mergeCell ref="C19:F19"/>
    <mergeCell ref="C20:F20"/>
    <mergeCell ref="A32:B32"/>
    <mergeCell ref="C25:F25"/>
    <mergeCell ref="A17:F17"/>
    <mergeCell ref="C22:F22"/>
    <mergeCell ref="A30:F30"/>
    <mergeCell ref="B28:F28"/>
    <mergeCell ref="C27:F27"/>
    <mergeCell ref="A7:F7"/>
    <mergeCell ref="A9:F9"/>
    <mergeCell ref="A11:F11"/>
    <mergeCell ref="D10:E10"/>
    <mergeCell ref="B23:F23"/>
    <mergeCell ref="A14:F14"/>
    <mergeCell ref="A15:F15"/>
    <mergeCell ref="A13:F13"/>
    <mergeCell ref="B24:F24"/>
    <mergeCell ref="C21:F21"/>
    <mergeCell ref="C26:F26"/>
  </mergeCells>
  <hyperlinks>
    <hyperlink ref="C26" r:id="rId1" display="uue@uuenergo.ru"/>
  </hyperlinks>
  <printOptions/>
  <pageMargins left="0.7874015748031497" right="0.5118110236220472" top="0.5905511811023623" bottom="0.3937007874015748" header="0.1968503937007874" footer="0.1968503937007874"/>
  <pageSetup horizontalDpi="600" verticalDpi="600" orientation="portrait" paperSize="9" scale="87"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10">
      <selection activeCell="I16" sqref="I16"/>
    </sheetView>
  </sheetViews>
  <sheetFormatPr defaultColWidth="0.875" defaultRowHeight="12.75"/>
  <cols>
    <col min="1" max="1" width="4.375" style="7" customWidth="1"/>
    <col min="2" max="2" width="4.625" style="7" hidden="1" customWidth="1"/>
    <col min="3" max="3" width="26.875" style="7" customWidth="1"/>
    <col min="4" max="4" width="8.50390625" style="7" customWidth="1"/>
    <col min="5" max="5" width="10.125" style="7" customWidth="1"/>
    <col min="6" max="6" width="9.625" style="7" customWidth="1"/>
    <col min="7" max="8" width="10.00390625" style="7" customWidth="1"/>
    <col min="9" max="9" width="13.625" style="7" customWidth="1"/>
    <col min="10" max="10" width="12.50390625" style="7" customWidth="1"/>
    <col min="11" max="11" width="16.50390625" style="7" customWidth="1"/>
    <col min="12" max="16384" width="0.875" style="7" customWidth="1"/>
  </cols>
  <sheetData>
    <row r="1" spans="2:10" ht="15">
      <c r="B1" s="42" t="s">
        <v>96</v>
      </c>
      <c r="C1" s="42"/>
      <c r="D1" s="42"/>
      <c r="E1" s="42"/>
      <c r="F1" s="42"/>
      <c r="G1" s="42"/>
      <c r="H1" s="42"/>
      <c r="I1" s="42"/>
      <c r="J1" s="42"/>
    </row>
    <row r="2" ht="24" customHeight="1"/>
    <row r="3" spans="1:10" s="1" customFormat="1" ht="64.5" customHeight="1">
      <c r="A3" s="47" t="s">
        <v>0</v>
      </c>
      <c r="B3" s="47"/>
      <c r="C3" s="47"/>
      <c r="D3" s="49" t="s">
        <v>1</v>
      </c>
      <c r="E3" s="46" t="s">
        <v>161</v>
      </c>
      <c r="F3" s="41"/>
      <c r="G3" s="46" t="s">
        <v>160</v>
      </c>
      <c r="H3" s="41"/>
      <c r="I3" s="46" t="s">
        <v>159</v>
      </c>
      <c r="J3" s="41"/>
    </row>
    <row r="4" spans="1:10" s="1" customFormat="1" ht="40.5" customHeight="1">
      <c r="A4" s="48"/>
      <c r="B4" s="48"/>
      <c r="C4" s="48"/>
      <c r="D4" s="50"/>
      <c r="E4" s="11" t="s">
        <v>91</v>
      </c>
      <c r="F4" s="11" t="s">
        <v>92</v>
      </c>
      <c r="G4" s="11" t="s">
        <v>91</v>
      </c>
      <c r="H4" s="11" t="s">
        <v>92</v>
      </c>
      <c r="I4" s="11" t="s">
        <v>91</v>
      </c>
      <c r="J4" s="11" t="s">
        <v>92</v>
      </c>
    </row>
    <row r="5" spans="1:10" s="1" customFormat="1" ht="40.5" customHeight="1">
      <c r="A5" s="43" t="s">
        <v>22</v>
      </c>
      <c r="B5" s="43"/>
      <c r="C5" s="14" t="s">
        <v>97</v>
      </c>
      <c r="D5" s="15"/>
      <c r="E5" s="15"/>
      <c r="F5" s="15"/>
      <c r="G5" s="15"/>
      <c r="H5" s="15"/>
      <c r="I5" s="15"/>
      <c r="J5" s="15"/>
    </row>
    <row r="6" spans="1:10" s="1" customFormat="1" ht="40.5" customHeight="1">
      <c r="A6" s="43" t="s">
        <v>23</v>
      </c>
      <c r="B6" s="43"/>
      <c r="C6" s="14" t="s">
        <v>98</v>
      </c>
      <c r="D6" s="15"/>
      <c r="E6" s="15"/>
      <c r="F6" s="15"/>
      <c r="G6" s="15"/>
      <c r="H6" s="15"/>
      <c r="I6" s="15"/>
      <c r="J6" s="15"/>
    </row>
    <row r="7" spans="1:10" s="1" customFormat="1" ht="225.75" customHeight="1">
      <c r="A7" s="43"/>
      <c r="B7" s="43"/>
      <c r="C7" s="14" t="s">
        <v>100</v>
      </c>
      <c r="D7" s="15" t="s">
        <v>99</v>
      </c>
      <c r="E7" s="15"/>
      <c r="F7" s="15"/>
      <c r="G7" s="15"/>
      <c r="H7" s="15"/>
      <c r="I7" s="15"/>
      <c r="J7" s="15"/>
    </row>
    <row r="8" spans="1:10" s="1" customFormat="1" ht="239.25" customHeight="1">
      <c r="A8" s="43"/>
      <c r="B8" s="43"/>
      <c r="C8" s="14" t="s">
        <v>102</v>
      </c>
      <c r="D8" s="15" t="s">
        <v>101</v>
      </c>
      <c r="E8" s="15"/>
      <c r="F8" s="15"/>
      <c r="G8" s="15"/>
      <c r="H8" s="15"/>
      <c r="I8" s="15"/>
      <c r="J8" s="15"/>
    </row>
    <row r="9" spans="1:10" s="1" customFormat="1" ht="27" customHeight="1">
      <c r="A9" s="43" t="s">
        <v>26</v>
      </c>
      <c r="B9" s="43"/>
      <c r="C9" s="14" t="s">
        <v>103</v>
      </c>
      <c r="D9" s="15"/>
      <c r="E9" s="15"/>
      <c r="F9" s="15"/>
      <c r="G9" s="15"/>
      <c r="H9" s="15"/>
      <c r="I9" s="15"/>
      <c r="J9" s="15"/>
    </row>
    <row r="10" spans="1:10" s="1" customFormat="1" ht="15" customHeight="1">
      <c r="A10" s="43"/>
      <c r="B10" s="43"/>
      <c r="C10" s="14" t="s">
        <v>104</v>
      </c>
      <c r="D10" s="15"/>
      <c r="E10" s="15"/>
      <c r="F10" s="15"/>
      <c r="G10" s="15"/>
      <c r="H10" s="15"/>
      <c r="I10" s="15"/>
      <c r="J10" s="15"/>
    </row>
    <row r="11" spans="1:10" s="1" customFormat="1" ht="27.75" customHeight="1">
      <c r="A11" s="43"/>
      <c r="B11" s="43"/>
      <c r="C11" s="14" t="s">
        <v>105</v>
      </c>
      <c r="D11" s="15" t="s">
        <v>99</v>
      </c>
      <c r="E11" s="15"/>
      <c r="F11" s="15"/>
      <c r="G11" s="15"/>
      <c r="H11" s="15"/>
      <c r="I11" s="15">
        <f>'стр.1_9'!F50*1000/2/('стр.1_9'!F44*6)</f>
        <v>4835841.214397473</v>
      </c>
      <c r="J11" s="20">
        <f>I11</f>
        <v>4835841.214397473</v>
      </c>
    </row>
    <row r="12" spans="1:10" s="1" customFormat="1" ht="40.5" customHeight="1">
      <c r="A12" s="43"/>
      <c r="B12" s="43"/>
      <c r="C12" s="14" t="s">
        <v>106</v>
      </c>
      <c r="D12" s="15" t="s">
        <v>101</v>
      </c>
      <c r="E12" s="15"/>
      <c r="F12" s="15"/>
      <c r="G12" s="15"/>
      <c r="H12" s="15"/>
      <c r="I12" s="19"/>
      <c r="J12" s="19"/>
    </row>
    <row r="13" spans="1:10" s="1" customFormat="1" ht="26.25" customHeight="1">
      <c r="A13" s="43"/>
      <c r="B13" s="43"/>
      <c r="C13" s="14" t="s">
        <v>107</v>
      </c>
      <c r="D13" s="15" t="s">
        <v>101</v>
      </c>
      <c r="E13" s="15"/>
      <c r="F13" s="15"/>
      <c r="G13" s="15"/>
      <c r="H13" s="15"/>
      <c r="I13" s="16">
        <f>(I11*'стр.1_9'!F44*6+I12*'стр.1_9'!F45/2)/('стр.1_9'!F45/2)</f>
        <v>6680350.53242284</v>
      </c>
      <c r="J13" s="16">
        <f>J11*6*'стр.1_9'!F44/('стр.1_9'!F45/2)+'стр.10_12'!J12</f>
        <v>6680350.53242284</v>
      </c>
    </row>
    <row r="14" spans="1:10" s="1" customFormat="1" ht="27.75" customHeight="1">
      <c r="A14" s="43" t="s">
        <v>32</v>
      </c>
      <c r="B14" s="43"/>
      <c r="C14" s="14" t="s">
        <v>145</v>
      </c>
      <c r="D14" s="15" t="s">
        <v>101</v>
      </c>
      <c r="E14" s="15"/>
      <c r="F14" s="15"/>
      <c r="G14" s="15"/>
      <c r="H14" s="15"/>
      <c r="I14" s="15"/>
      <c r="J14" s="15"/>
    </row>
    <row r="15" spans="1:10" s="1" customFormat="1" ht="27.75" customHeight="1">
      <c r="A15" s="43" t="s">
        <v>37</v>
      </c>
      <c r="B15" s="43"/>
      <c r="C15" s="14" t="s">
        <v>108</v>
      </c>
      <c r="D15" s="15"/>
      <c r="E15" s="15"/>
      <c r="F15" s="15"/>
      <c r="G15" s="15"/>
      <c r="H15" s="15"/>
      <c r="I15" s="15"/>
      <c r="J15" s="15"/>
    </row>
    <row r="16" spans="1:10" s="1" customFormat="1" ht="54" customHeight="1">
      <c r="A16" s="43" t="s">
        <v>39</v>
      </c>
      <c r="B16" s="43"/>
      <c r="C16" s="14" t="s">
        <v>109</v>
      </c>
      <c r="D16" s="15" t="s">
        <v>101</v>
      </c>
      <c r="E16" s="15"/>
      <c r="F16" s="15"/>
      <c r="G16" s="15"/>
      <c r="H16" s="15"/>
      <c r="I16" s="15"/>
      <c r="J16" s="15"/>
    </row>
    <row r="17" spans="1:10" s="1" customFormat="1" ht="66" customHeight="1">
      <c r="A17" s="43" t="s">
        <v>42</v>
      </c>
      <c r="B17" s="43"/>
      <c r="C17" s="14" t="s">
        <v>110</v>
      </c>
      <c r="D17" s="15" t="s">
        <v>101</v>
      </c>
      <c r="E17" s="15"/>
      <c r="F17" s="15"/>
      <c r="G17" s="15"/>
      <c r="H17" s="15"/>
      <c r="I17" s="15"/>
      <c r="J17" s="15"/>
    </row>
    <row r="18" spans="1:10" s="1" customFormat="1" ht="27.75" customHeight="1">
      <c r="A18" s="43" t="s">
        <v>45</v>
      </c>
      <c r="B18" s="43"/>
      <c r="C18" s="14" t="s">
        <v>111</v>
      </c>
      <c r="D18" s="15" t="s">
        <v>101</v>
      </c>
      <c r="E18" s="15"/>
      <c r="F18" s="15"/>
      <c r="G18" s="15"/>
      <c r="H18" s="15"/>
      <c r="I18" s="15"/>
      <c r="J18" s="15"/>
    </row>
    <row r="19" spans="1:10" s="1" customFormat="1" ht="15" customHeight="1">
      <c r="A19" s="43"/>
      <c r="B19" s="43"/>
      <c r="C19" s="14" t="s">
        <v>93</v>
      </c>
      <c r="D19" s="15" t="s">
        <v>101</v>
      </c>
      <c r="E19" s="15"/>
      <c r="F19" s="15"/>
      <c r="G19" s="15"/>
      <c r="H19" s="15"/>
      <c r="I19" s="15"/>
      <c r="J19" s="15"/>
    </row>
    <row r="20" spans="1:10" s="1" customFormat="1" ht="15" customHeight="1">
      <c r="A20" s="43"/>
      <c r="B20" s="43"/>
      <c r="C20" s="14" t="s">
        <v>94</v>
      </c>
      <c r="D20" s="15" t="s">
        <v>101</v>
      </c>
      <c r="E20" s="15"/>
      <c r="F20" s="15"/>
      <c r="G20" s="15"/>
      <c r="H20" s="15"/>
      <c r="I20" s="15"/>
      <c r="J20" s="15"/>
    </row>
    <row r="21" spans="1:10" s="1" customFormat="1" ht="15" customHeight="1">
      <c r="A21" s="43"/>
      <c r="B21" s="43"/>
      <c r="C21" s="14" t="s">
        <v>95</v>
      </c>
      <c r="D21" s="15" t="s">
        <v>101</v>
      </c>
      <c r="E21" s="15"/>
      <c r="F21" s="15"/>
      <c r="G21" s="15"/>
      <c r="H21" s="15"/>
      <c r="I21" s="15"/>
      <c r="J21" s="15"/>
    </row>
    <row r="22" spans="1:10" s="1" customFormat="1" ht="15" customHeight="1">
      <c r="A22" s="43" t="s">
        <v>57</v>
      </c>
      <c r="B22" s="43"/>
      <c r="C22" s="14" t="s">
        <v>112</v>
      </c>
      <c r="D22" s="15"/>
      <c r="E22" s="15"/>
      <c r="F22" s="15"/>
      <c r="G22" s="15"/>
      <c r="H22" s="15"/>
      <c r="I22" s="15"/>
      <c r="J22" s="15"/>
    </row>
    <row r="23" spans="1:10" s="1" customFormat="1" ht="27.75" customHeight="1">
      <c r="A23" s="43" t="s">
        <v>59</v>
      </c>
      <c r="B23" s="43"/>
      <c r="C23" s="14" t="s">
        <v>113</v>
      </c>
      <c r="D23" s="15" t="s">
        <v>144</v>
      </c>
      <c r="E23" s="15"/>
      <c r="F23" s="15"/>
      <c r="G23" s="15"/>
      <c r="H23" s="15"/>
      <c r="I23" s="15"/>
      <c r="J23" s="15"/>
    </row>
    <row r="24" spans="1:10" s="1" customFormat="1" ht="27.75" customHeight="1">
      <c r="A24" s="43"/>
      <c r="B24" s="43"/>
      <c r="C24" s="14" t="s">
        <v>114</v>
      </c>
      <c r="D24" s="15" t="s">
        <v>144</v>
      </c>
      <c r="E24" s="15"/>
      <c r="F24" s="15"/>
      <c r="G24" s="15"/>
      <c r="H24" s="15"/>
      <c r="I24" s="15"/>
      <c r="J24" s="15"/>
    </row>
    <row r="25" spans="1:10" s="1" customFormat="1" ht="27.75" customHeight="1">
      <c r="A25" s="43" t="s">
        <v>64</v>
      </c>
      <c r="B25" s="43"/>
      <c r="C25" s="14" t="s">
        <v>115</v>
      </c>
      <c r="D25" s="15" t="s">
        <v>99</v>
      </c>
      <c r="E25" s="15"/>
      <c r="F25" s="15"/>
      <c r="G25" s="15"/>
      <c r="H25" s="15"/>
      <c r="I25" s="15"/>
      <c r="J25" s="15"/>
    </row>
    <row r="26" spans="1:10" s="1" customFormat="1" ht="27.75" customHeight="1">
      <c r="A26" s="43" t="s">
        <v>65</v>
      </c>
      <c r="B26" s="43"/>
      <c r="C26" s="14" t="s">
        <v>117</v>
      </c>
      <c r="D26" s="15" t="s">
        <v>116</v>
      </c>
      <c r="E26" s="15"/>
      <c r="F26" s="15"/>
      <c r="G26" s="15"/>
      <c r="H26" s="15"/>
      <c r="I26" s="15"/>
      <c r="J26" s="15"/>
    </row>
    <row r="27" spans="1:10" s="1" customFormat="1" ht="27.75" customHeight="1">
      <c r="A27" s="43" t="s">
        <v>118</v>
      </c>
      <c r="B27" s="43"/>
      <c r="C27" s="14" t="s">
        <v>119</v>
      </c>
      <c r="D27" s="15" t="s">
        <v>116</v>
      </c>
      <c r="E27" s="15"/>
      <c r="F27" s="15"/>
      <c r="G27" s="15"/>
      <c r="H27" s="15"/>
      <c r="I27" s="15"/>
      <c r="J27" s="15"/>
    </row>
    <row r="28" spans="1:10" s="1" customFormat="1" ht="27.75" customHeight="1">
      <c r="A28" s="43" t="s">
        <v>120</v>
      </c>
      <c r="B28" s="43"/>
      <c r="C28" s="14" t="s">
        <v>121</v>
      </c>
      <c r="D28" s="15" t="s">
        <v>116</v>
      </c>
      <c r="E28" s="15"/>
      <c r="F28" s="15"/>
      <c r="G28" s="15"/>
      <c r="H28" s="15"/>
      <c r="I28" s="15"/>
      <c r="J28" s="15"/>
    </row>
    <row r="29" spans="1:10" s="1" customFormat="1" ht="16.5" customHeight="1">
      <c r="A29" s="43"/>
      <c r="B29" s="43"/>
      <c r="C29" s="21" t="s">
        <v>122</v>
      </c>
      <c r="D29" s="15" t="s">
        <v>116</v>
      </c>
      <c r="E29" s="15"/>
      <c r="F29" s="15"/>
      <c r="G29" s="15"/>
      <c r="H29" s="15"/>
      <c r="I29" s="15"/>
      <c r="J29" s="15"/>
    </row>
    <row r="30" spans="1:10" s="1" customFormat="1" ht="16.5" customHeight="1">
      <c r="A30" s="43"/>
      <c r="B30" s="43"/>
      <c r="C30" s="21" t="s">
        <v>123</v>
      </c>
      <c r="D30" s="15" t="s">
        <v>116</v>
      </c>
      <c r="E30" s="15"/>
      <c r="F30" s="15"/>
      <c r="G30" s="15"/>
      <c r="H30" s="15"/>
      <c r="I30" s="15"/>
      <c r="J30" s="15"/>
    </row>
    <row r="31" spans="1:10" s="1" customFormat="1" ht="16.5" customHeight="1">
      <c r="A31" s="43"/>
      <c r="B31" s="43"/>
      <c r="C31" s="21" t="s">
        <v>124</v>
      </c>
      <c r="D31" s="15" t="s">
        <v>116</v>
      </c>
      <c r="E31" s="15"/>
      <c r="F31" s="15"/>
      <c r="G31" s="15"/>
      <c r="H31" s="15"/>
      <c r="I31" s="15"/>
      <c r="J31" s="15"/>
    </row>
    <row r="32" spans="1:10" s="1" customFormat="1" ht="16.5" customHeight="1">
      <c r="A32" s="43"/>
      <c r="B32" s="43"/>
      <c r="C32" s="21" t="s">
        <v>125</v>
      </c>
      <c r="D32" s="15" t="s">
        <v>116</v>
      </c>
      <c r="E32" s="15"/>
      <c r="F32" s="15"/>
      <c r="G32" s="15"/>
      <c r="H32" s="15"/>
      <c r="I32" s="15"/>
      <c r="J32" s="15"/>
    </row>
    <row r="33" spans="1:10" s="1" customFormat="1" ht="27.75" customHeight="1">
      <c r="A33" s="43" t="s">
        <v>126</v>
      </c>
      <c r="B33" s="43"/>
      <c r="C33" s="14" t="s">
        <v>127</v>
      </c>
      <c r="D33" s="15" t="s">
        <v>116</v>
      </c>
      <c r="E33" s="15"/>
      <c r="F33" s="15"/>
      <c r="G33" s="15"/>
      <c r="H33" s="15"/>
      <c r="I33" s="15"/>
      <c r="J33" s="15"/>
    </row>
    <row r="34" spans="1:10" s="1" customFormat="1" ht="27.75" customHeight="1">
      <c r="A34" s="43" t="s">
        <v>67</v>
      </c>
      <c r="B34" s="43"/>
      <c r="C34" s="14" t="s">
        <v>128</v>
      </c>
      <c r="D34" s="15"/>
      <c r="E34" s="15"/>
      <c r="F34" s="15"/>
      <c r="G34" s="15"/>
      <c r="H34" s="15"/>
      <c r="I34" s="15"/>
      <c r="J34" s="15"/>
    </row>
    <row r="35" spans="1:10" s="1" customFormat="1" ht="27.75" customHeight="1">
      <c r="A35" s="43" t="s">
        <v>69</v>
      </c>
      <c r="B35" s="43"/>
      <c r="C35" s="14" t="s">
        <v>130</v>
      </c>
      <c r="D35" s="15" t="s">
        <v>129</v>
      </c>
      <c r="E35" s="15"/>
      <c r="F35" s="15"/>
      <c r="G35" s="15"/>
      <c r="H35" s="15"/>
      <c r="I35" s="15"/>
      <c r="J35" s="15"/>
    </row>
    <row r="36" spans="1:10" s="1" customFormat="1" ht="15" customHeight="1">
      <c r="A36" s="43" t="s">
        <v>131</v>
      </c>
      <c r="B36" s="43"/>
      <c r="C36" s="14" t="s">
        <v>132</v>
      </c>
      <c r="D36" s="15" t="s">
        <v>116</v>
      </c>
      <c r="E36" s="15"/>
      <c r="F36" s="15"/>
      <c r="G36" s="15"/>
      <c r="H36" s="15"/>
      <c r="I36" s="15"/>
      <c r="J36" s="15"/>
    </row>
    <row r="37" spans="1:10" s="1" customFormat="1" ht="27.75" customHeight="1">
      <c r="A37" s="43" t="s">
        <v>71</v>
      </c>
      <c r="B37" s="43"/>
      <c r="C37" s="14" t="s">
        <v>133</v>
      </c>
      <c r="D37" s="15" t="s">
        <v>143</v>
      </c>
      <c r="E37" s="15"/>
      <c r="F37" s="15"/>
      <c r="G37" s="15"/>
      <c r="H37" s="15"/>
      <c r="I37" s="15"/>
      <c r="J37" s="15"/>
    </row>
    <row r="38" spans="1:10" s="1" customFormat="1" ht="27.75" customHeight="1">
      <c r="A38" s="43"/>
      <c r="B38" s="43"/>
      <c r="C38" s="22" t="s">
        <v>134</v>
      </c>
      <c r="D38" s="15" t="s">
        <v>143</v>
      </c>
      <c r="E38" s="15"/>
      <c r="F38" s="15"/>
      <c r="G38" s="15"/>
      <c r="H38" s="15"/>
      <c r="I38" s="15"/>
      <c r="J38" s="15"/>
    </row>
    <row r="39" spans="1:10" s="1" customFormat="1" ht="27.75" customHeight="1">
      <c r="A39" s="43"/>
      <c r="B39" s="43"/>
      <c r="C39" s="22" t="s">
        <v>135</v>
      </c>
      <c r="D39" s="15" t="s">
        <v>143</v>
      </c>
      <c r="E39" s="15"/>
      <c r="F39" s="15"/>
      <c r="G39" s="15"/>
      <c r="H39" s="15"/>
      <c r="I39" s="15"/>
      <c r="J39" s="15"/>
    </row>
    <row r="40" ht="3" customHeight="1"/>
    <row r="41" s="24" customFormat="1" ht="9.75">
      <c r="A41" s="23" t="s">
        <v>136</v>
      </c>
    </row>
    <row r="42" s="24" customFormat="1" ht="9.75">
      <c r="A42" s="23" t="s">
        <v>137</v>
      </c>
    </row>
    <row r="43" s="24" customFormat="1" ht="9.75">
      <c r="A43" s="23" t="s">
        <v>138</v>
      </c>
    </row>
    <row r="44" s="24" customFormat="1" ht="9.75">
      <c r="A44" s="23" t="s">
        <v>139</v>
      </c>
    </row>
    <row r="46" spans="3:10" s="25" customFormat="1" ht="45" customHeight="1">
      <c r="C46" s="45" t="s">
        <v>157</v>
      </c>
      <c r="D46" s="45"/>
      <c r="E46" s="45"/>
      <c r="F46" s="45"/>
      <c r="G46" s="45"/>
      <c r="H46" s="45"/>
      <c r="I46" s="45"/>
      <c r="J46" s="45"/>
    </row>
    <row r="47" spans="4:10" ht="60" customHeight="1">
      <c r="D47" s="44"/>
      <c r="E47" s="44"/>
      <c r="F47" s="44"/>
      <c r="G47" s="44"/>
      <c r="H47" s="44"/>
      <c r="I47" s="44"/>
      <c r="J47" s="44"/>
    </row>
    <row r="48" ht="3" customHeight="1"/>
  </sheetData>
  <sheetProtection/>
  <mergeCells count="43">
    <mergeCell ref="A5:B5"/>
    <mergeCell ref="B1:J1"/>
    <mergeCell ref="E3:F3"/>
    <mergeCell ref="G3:H3"/>
    <mergeCell ref="I3:J3"/>
    <mergeCell ref="A3:C4"/>
    <mergeCell ref="D3:D4"/>
    <mergeCell ref="A6:B6"/>
    <mergeCell ref="A14:B14"/>
    <mergeCell ref="A13:B13"/>
    <mergeCell ref="A12:B12"/>
    <mergeCell ref="A11:B11"/>
    <mergeCell ref="A10:B10"/>
    <mergeCell ref="A9:B9"/>
    <mergeCell ref="A8:B8"/>
    <mergeCell ref="A7:B7"/>
    <mergeCell ref="A20:B20"/>
    <mergeCell ref="A19:B19"/>
    <mergeCell ref="A18:B18"/>
    <mergeCell ref="A17:B17"/>
    <mergeCell ref="A16:B16"/>
    <mergeCell ref="A15:B15"/>
    <mergeCell ref="A26:B26"/>
    <mergeCell ref="A25:B25"/>
    <mergeCell ref="A24:B24"/>
    <mergeCell ref="A23:B23"/>
    <mergeCell ref="A22:B22"/>
    <mergeCell ref="A21:B21"/>
    <mergeCell ref="A32:B32"/>
    <mergeCell ref="A31:B31"/>
    <mergeCell ref="A30:B30"/>
    <mergeCell ref="A29:B29"/>
    <mergeCell ref="A28:B28"/>
    <mergeCell ref="A27:B27"/>
    <mergeCell ref="A35:B35"/>
    <mergeCell ref="A34:B34"/>
    <mergeCell ref="A33:B33"/>
    <mergeCell ref="D47:J47"/>
    <mergeCell ref="A39:B39"/>
    <mergeCell ref="A38:B38"/>
    <mergeCell ref="A37:B37"/>
    <mergeCell ref="A36:B36"/>
    <mergeCell ref="C46:J46"/>
  </mergeCells>
  <printOptions/>
  <pageMargins left="0.7874015748031497" right="0.5118110236220472" top="0.5905511811023623" bottom="0.3937007874015748" header="0.1968503937007874" footer="0.1968503937007874"/>
  <pageSetup horizontalDpi="360" verticalDpi="36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2021-03-31T01:54:32Z</cp:lastPrinted>
  <dcterms:created xsi:type="dcterms:W3CDTF">2011-01-11T10:25:48Z</dcterms:created>
  <dcterms:modified xsi:type="dcterms:W3CDTF">2021-04-20T08:26:36Z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